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20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<sst xmlns="http://schemas.openxmlformats.org/spreadsheetml/2006/main" count="107">
  <si>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</si>
  <si>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</si>
  <si>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</si>
  <si>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</si>
  <si>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</si>
  <si>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</si>
  <si>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</si>
  <si>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</si>
  <si>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</si>
  <si>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</si>
  <si>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</si>
  <si>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</si>
  <si>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</si>
  <si>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</si>
  <si>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</si>
  <si>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</si>
  <si>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</si>
  <si>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</si>
  <si>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</si>
  <si>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</si>
  <si>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</si>
  <si>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</si>
  <si>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</si>
  <si>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</si>
  <si>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</si>
  <si>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</si>
  <si>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</si>
  <si>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</si>
  <si>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</si>
  <si>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</si>
  <si>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</si>
  <si>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</si>
  <si>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</si>
  <si>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</si>
  <si>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</si>
  <si>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</si>
  <si>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</si>
  <si>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</si>
  <si>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</si>
  <si>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</si>
  <si>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</si>
  <si>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</si>
  <si>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</si>
  <si>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</si>
  <si>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</si>
  <si>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</si>
  <si>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</si>
  <si>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</si>
  <si>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</si>
  <si>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</si>
  <si>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</si>
  <si>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</si>
  <si>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</si>
  <si>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</si>
  <si>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</si>
  <si>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</si>
  <si>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</si>
  <si>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</si>
  <si>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</si>
  <si>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北京</t>
  </si>
  <si>
    <t>部门:</t>
  </si>
  <si>
    <t>上海事业部</t>
  </si>
  <si>
    <t>发生日期:</t>
  </si>
  <si>
    <t>2019.10.17--2019.10.22</t>
  </si>
  <si>
    <t>报销日期:</t>
  </si>
  <si>
    <t>2019.10.24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</si>
  <si>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</si>
  <si>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</si>
  <si>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</si>
  <si>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</si>
  <si>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</si>
  <si>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</si>
  <si>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</si>
  <si>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</si>
  <si>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</si>
  <si>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2019年10.17上海-北京火车票</t>
  </si>
  <si>
    <t>餐饮</t>
  </si>
  <si>
    <t>2019年10.17杨岩餐饮</t>
  </si>
  <si>
    <t>2019年10.20杨岩、姚艺婷餐饮</t>
  </si>
  <si>
    <t>2019年10.21杨岩餐饮</t>
  </si>
  <si>
    <t>2019年10.19杨岩餐饮</t>
  </si>
  <si>
    <t>2019年10.18杨岩，张羽，姚艺婷餐饮</t>
  </si>
  <si>
    <t>2019年10.18杨岩餐饮</t>
  </si>
  <si>
    <t>交通费（市内交通）</t>
  </si>
  <si>
    <t>2019年10.22上海虹桥-家</t>
  </si>
  <si>
    <t>2019年10.17北京南-北京办</t>
  </si>
  <si>
    <t>2019年10.19希尔顿-西单购买vip礼品</t>
  </si>
  <si>
    <t>2019年10.19西单-希尔顿购买vip礼品</t>
  </si>
  <si>
    <t>2019年10.19希尔顿停车费</t>
  </si>
  <si>
    <t>2019年10.19希尔顿-中国大</t>
  </si>
  <si>
    <t>2019年10.19酒店-租车行提车</t>
  </si>
  <si>
    <t>2019年10.17家-上海站</t>
  </si>
  <si>
    <t>住宿费</t>
  </si>
  <si>
    <t>10.17，10.18杨岩住宿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</si>
  <si>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</si>
  <si>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</si>
  <si>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</si>
  <si>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</si>
  <si>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</si>
  <si>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</si>
  <si>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</si>
  <si>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</si>
  <si>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</si>
  <si>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</si>
  <si>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10.17-10.18</t>
  </si>
  <si>
    <t>10.19-10.20</t>
  </si>
  <si>
    <t>10.21-10.22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</si>
</sst>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);[Red]\(#,##0.00\)"/>
    <numFmt numFmtId="179" formatCode="#,##0.00;[Red]#,##0.00"/>
    <numFmt numFmtId="43" formatCode="_ * #,##0.00_ ;_ * \-#,##0.00_ ;_ * &quot;-&quot;??_ ;_ @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39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2" borderId="1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7" fontId="3" fillId="4" borderId="12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3" fillId="4" borderId="6" xfId="50" applyNumberFormat="1" applyFont="1" applyFill="1" applyBorder="1" applyAlignment="1">
      <alignment horizontal="center" vertical="center"/>
    </xf>
    <xf numFmtId="177" fontId="3" fillId="4" borderId="7" xfId="50" applyNumberFormat="1" applyFont="1" applyFill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5" borderId="12" xfId="0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center" vertical="center"/>
    </xf>
    <xf numFmtId="178" fontId="7" fillId="7" borderId="12" xfId="0" applyNumberFormat="1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178" fontId="6" fillId="8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9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9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10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4650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topLeftCell="A10" workbookViewId="0">
      <selection activeCell="D63" sqref="D63"/>
    </sheetView>
  </sheetViews>
  <sheetFormatPr defaultColWidth="9" defaultRowHeight="21" customHeight="1"/>
  <cols>
    <col min="1" max="1" width="9" style="56"/>
    <col min="2" max="2" width="16.6607142857143" customWidth="1"/>
    <col min="3" max="3" width="17.1607142857143" style="57" customWidth="1"/>
    <col min="5" max="5" width="14.1607142857143" customWidth="1"/>
    <col min="6" max="6" width="12.5" customWidth="1"/>
    <col min="8" max="8" width="14.3303571428571" customWidth="1"/>
    <col min="9" max="9" width="24.8303571428571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89" t="s">
        <v>6</v>
      </c>
      <c r="G6" s="89"/>
      <c r="H6" s="89"/>
      <c r="I6" s="89"/>
      <c r="J6" s="59" t="s">
        <v>7</v>
      </c>
    </row>
    <row r="7" customHeight="1" spans="1:10">
      <c r="A7" s="58"/>
      <c r="B7" s="59"/>
      <c r="C7" s="61" t="s">
        <v>8</v>
      </c>
      <c r="D7" s="62" t="s">
        <v>9</v>
      </c>
      <c r="E7" s="60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59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8" si="0">F8+G8</f>
        <v>0</v>
      </c>
      <c r="I8" s="91"/>
      <c r="J8" s="92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91"/>
      <c r="J9" s="93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91"/>
      <c r="J10" s="93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91"/>
      <c r="J11" s="93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91"/>
      <c r="J12" s="93"/>
    </row>
    <row r="13" s="55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4"/>
      <c r="J13" s="95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8" si="2">C14*D14</f>
        <v>0</v>
      </c>
      <c r="F14" s="65">
        <v>0</v>
      </c>
      <c r="G14" s="65">
        <v>0</v>
      </c>
      <c r="H14" s="65">
        <f t="shared" si="0"/>
        <v>0</v>
      </c>
      <c r="I14" s="91"/>
      <c r="J14" s="92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91"/>
      <c r="J15" s="93"/>
    </row>
    <row r="16" s="55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4"/>
      <c r="J16" s="95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91"/>
      <c r="J17" s="96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91"/>
      <c r="J18" s="97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91"/>
      <c r="J19" s="97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91"/>
      <c r="J20" s="97"/>
    </row>
    <row r="21" s="55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4"/>
      <c r="J21" s="98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91"/>
      <c r="J22" s="96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91"/>
      <c r="J23" s="97"/>
    </row>
    <row r="24" s="55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4"/>
      <c r="J24" s="98"/>
    </row>
    <row r="25" customHeight="1" spans="1:10">
      <c r="A25" s="70">
        <v>5</v>
      </c>
      <c r="B25" s="71" t="s">
        <v>27</v>
      </c>
      <c r="C25" s="72">
        <v>25000</v>
      </c>
      <c r="D25" s="70"/>
      <c r="E25" s="72">
        <v>25000</v>
      </c>
      <c r="F25" s="65">
        <v>0</v>
      </c>
      <c r="G25" s="65">
        <v>0</v>
      </c>
      <c r="H25" s="65">
        <f t="shared" ref="H25:H29" si="8">F25+G25</f>
        <v>0</v>
      </c>
      <c r="I25" s="99"/>
      <c r="J25" s="92" t="s">
        <v>28</v>
      </c>
    </row>
    <row r="26" customHeight="1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8"/>
        <v>0</v>
      </c>
      <c r="I26" s="99"/>
      <c r="J26" s="93"/>
    </row>
    <row r="27" customHeight="1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8"/>
        <v>0</v>
      </c>
      <c r="I27" s="99"/>
      <c r="J27" s="93"/>
    </row>
    <row r="28" customHeight="1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8"/>
        <v>0</v>
      </c>
      <c r="I28" s="100"/>
      <c r="J28" s="93"/>
    </row>
    <row r="29" customHeight="1" spans="1:10">
      <c r="A29" s="73"/>
      <c r="B29" s="74"/>
      <c r="C29" s="75"/>
      <c r="D29" s="73"/>
      <c r="E29" s="75"/>
      <c r="F29" s="65">
        <v>0</v>
      </c>
      <c r="G29" s="65">
        <v>0</v>
      </c>
      <c r="H29" s="65">
        <f t="shared" si="8"/>
        <v>0</v>
      </c>
      <c r="I29" s="99"/>
      <c r="J29" s="93"/>
    </row>
    <row r="30" s="55" customFormat="1" customHeight="1" spans="1:10">
      <c r="A30" s="67"/>
      <c r="B30" s="68" t="s">
        <v>29</v>
      </c>
      <c r="C30" s="69">
        <f>SUM(C25)</f>
        <v>25000</v>
      </c>
      <c r="D30" s="69">
        <f>SUM(D25)</f>
        <v>0</v>
      </c>
      <c r="E30" s="69">
        <f>SUM(E25)</f>
        <v>25000</v>
      </c>
      <c r="F30" s="69">
        <f>SUM(F25:F29)</f>
        <v>0</v>
      </c>
      <c r="G30" s="69">
        <f>SUM(G25:G26)</f>
        <v>0</v>
      </c>
      <c r="H30" s="69">
        <f>SUM(H25:H29)</f>
        <v>0</v>
      </c>
      <c r="I30" s="94"/>
      <c r="J30" s="95"/>
    </row>
    <row r="31" customHeight="1" spans="1:10">
      <c r="A31" s="63">
        <v>6</v>
      </c>
      <c r="B31" s="64" t="s">
        <v>30</v>
      </c>
      <c r="C31" s="65">
        <v>12000</v>
      </c>
      <c r="D31" s="66"/>
      <c r="E31" s="65">
        <v>12000</v>
      </c>
      <c r="F31" s="65">
        <v>0</v>
      </c>
      <c r="G31" s="65">
        <v>0</v>
      </c>
      <c r="H31" s="65">
        <f t="shared" ref="H31:H34" si="9">F31+G31</f>
        <v>0</v>
      </c>
      <c r="I31" s="99"/>
      <c r="J31" s="92" t="s">
        <v>31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9"/>
        <v>0</v>
      </c>
      <c r="I32" s="99"/>
      <c r="J32" s="97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9"/>
        <v>0</v>
      </c>
      <c r="I33" s="99"/>
      <c r="J33" s="97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9"/>
        <v>0</v>
      </c>
      <c r="I34" s="91"/>
      <c r="J34" s="97"/>
    </row>
    <row r="35" s="55" customFormat="1" customHeight="1" spans="1:10">
      <c r="A35" s="67"/>
      <c r="B35" s="68" t="s">
        <v>32</v>
      </c>
      <c r="C35" s="69">
        <f>SUM(C31)</f>
        <v>12000</v>
      </c>
      <c r="D35" s="69">
        <f t="shared" ref="D35:E35" si="10">SUM(D31)</f>
        <v>0</v>
      </c>
      <c r="E35" s="69">
        <f t="shared" si="10"/>
        <v>12000</v>
      </c>
      <c r="F35" s="69">
        <f>SUM(F31:F34)</f>
        <v>0</v>
      </c>
      <c r="G35" s="69">
        <f t="shared" ref="G35:H35" si="11">SUM(G31:G34)</f>
        <v>0</v>
      </c>
      <c r="H35" s="69">
        <f t="shared" si="11"/>
        <v>0</v>
      </c>
      <c r="I35" s="94"/>
      <c r="J35" s="98"/>
    </row>
    <row r="36" customHeight="1" spans="1:10">
      <c r="A36" s="63">
        <v>7</v>
      </c>
      <c r="B36" s="64" t="s">
        <v>33</v>
      </c>
      <c r="C36" s="65">
        <v>0</v>
      </c>
      <c r="D36" s="66"/>
      <c r="E36" s="65">
        <f t="shared" si="2"/>
        <v>0</v>
      </c>
      <c r="F36" s="65">
        <v>0</v>
      </c>
      <c r="G36" s="65">
        <v>0</v>
      </c>
      <c r="H36" s="65">
        <f t="shared" si="0"/>
        <v>0</v>
      </c>
      <c r="I36" s="91"/>
      <c r="J36" s="101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91"/>
      <c r="J37" s="102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91"/>
      <c r="J38" s="102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91"/>
      <c r="J39" s="102"/>
    </row>
    <row r="40" s="55" customFormat="1" customHeight="1" spans="1:10">
      <c r="A40" s="67"/>
      <c r="B40" s="68" t="s">
        <v>34</v>
      </c>
      <c r="C40" s="69">
        <f>SUM(C36)</f>
        <v>0</v>
      </c>
      <c r="D40" s="69">
        <f t="shared" ref="D40:E40" si="12">SUM(D36)</f>
        <v>0</v>
      </c>
      <c r="E40" s="69">
        <f t="shared" si="12"/>
        <v>0</v>
      </c>
      <c r="F40" s="69">
        <f>SUM(F36:F39)</f>
        <v>0</v>
      </c>
      <c r="G40" s="69">
        <f t="shared" ref="G40:H40" si="13">SUM(G36:G39)</f>
        <v>0</v>
      </c>
      <c r="H40" s="69">
        <f t="shared" si="13"/>
        <v>0</v>
      </c>
      <c r="I40" s="94"/>
      <c r="J40" s="103"/>
    </row>
    <row r="41" customHeight="1" spans="1:10">
      <c r="A41" s="63">
        <v>8</v>
      </c>
      <c r="B41" s="64" t="s">
        <v>35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91"/>
      <c r="J41" s="96" t="s">
        <v>36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91"/>
      <c r="J42" s="97"/>
    </row>
    <row r="43" s="55" customFormat="1" customHeight="1" spans="1:10">
      <c r="A43" s="67"/>
      <c r="B43" s="68" t="s">
        <v>37</v>
      </c>
      <c r="C43" s="69">
        <f>SUM(C41)</f>
        <v>0</v>
      </c>
      <c r="D43" s="69">
        <f t="shared" ref="D43:E43" si="14">SUM(D41)</f>
        <v>0</v>
      </c>
      <c r="E43" s="69">
        <f t="shared" si="14"/>
        <v>0</v>
      </c>
      <c r="F43" s="69">
        <f>SUM(F41:F42)</f>
        <v>0</v>
      </c>
      <c r="G43" s="69">
        <f t="shared" ref="G43:H43" si="15">SUM(G41:G42)</f>
        <v>0</v>
      </c>
      <c r="H43" s="69">
        <f t="shared" si="15"/>
        <v>0</v>
      </c>
      <c r="I43" s="94"/>
      <c r="J43" s="98"/>
    </row>
    <row r="44" customHeight="1" spans="1:10">
      <c r="A44" s="63">
        <v>9</v>
      </c>
      <c r="B44" s="64" t="s">
        <v>38</v>
      </c>
      <c r="C44" s="65">
        <v>0</v>
      </c>
      <c r="D44" s="66"/>
      <c r="E44" s="65">
        <f t="shared" si="2"/>
        <v>0</v>
      </c>
      <c r="F44" s="65">
        <v>0</v>
      </c>
      <c r="G44" s="65">
        <v>0</v>
      </c>
      <c r="H44" s="65">
        <f t="shared" si="0"/>
        <v>0</v>
      </c>
      <c r="I44" s="91"/>
      <c r="J44" s="92" t="s">
        <v>39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91"/>
      <c r="J45" s="93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0"/>
        <v>0</v>
      </c>
      <c r="I46" s="91"/>
      <c r="J46" s="93"/>
    </row>
    <row r="47" s="55" customFormat="1" customHeight="1" spans="1:10">
      <c r="A47" s="67"/>
      <c r="B47" s="68" t="s">
        <v>40</v>
      </c>
      <c r="C47" s="69">
        <f>SUM(C44)</f>
        <v>0</v>
      </c>
      <c r="D47" s="69">
        <f t="shared" ref="D47:E47" si="16">SUM(D44)</f>
        <v>0</v>
      </c>
      <c r="E47" s="69">
        <f t="shared" si="16"/>
        <v>0</v>
      </c>
      <c r="F47" s="69">
        <f>SUM(F44:F46)</f>
        <v>0</v>
      </c>
      <c r="G47" s="69">
        <f t="shared" ref="G47:H47" si="17">SUM(G44:G46)</f>
        <v>0</v>
      </c>
      <c r="H47" s="69">
        <f t="shared" si="17"/>
        <v>0</v>
      </c>
      <c r="I47" s="94"/>
      <c r="J47" s="95"/>
    </row>
    <row r="48" customHeight="1" spans="1:10">
      <c r="A48" s="70">
        <v>10</v>
      </c>
      <c r="B48" s="64" t="s">
        <v>41</v>
      </c>
      <c r="C48" s="65">
        <v>0</v>
      </c>
      <c r="D48" s="66"/>
      <c r="E48" s="65">
        <f t="shared" si="2"/>
        <v>0</v>
      </c>
      <c r="F48" s="65">
        <v>0</v>
      </c>
      <c r="G48" s="65">
        <v>0</v>
      </c>
      <c r="H48" s="65">
        <f t="shared" si="0"/>
        <v>0</v>
      </c>
      <c r="I48" s="91"/>
      <c r="J48" s="101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8">F49+G49</f>
        <v>0</v>
      </c>
      <c r="I49" s="91"/>
      <c r="J49" s="102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91"/>
      <c r="J50" s="102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91"/>
      <c r="J51" s="102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91"/>
      <c r="J52" s="102"/>
    </row>
    <row r="53" customHeight="1" spans="1:10">
      <c r="A53" s="76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91"/>
      <c r="J53" s="102"/>
    </row>
    <row r="54" customHeight="1" spans="1:10">
      <c r="A54" s="73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91"/>
      <c r="J54" s="102"/>
    </row>
    <row r="55" s="55" customFormat="1" customHeight="1" spans="1:10">
      <c r="A55" s="67"/>
      <c r="B55" s="68" t="s">
        <v>42</v>
      </c>
      <c r="C55" s="69">
        <f>SUM(C48)</f>
        <v>0</v>
      </c>
      <c r="D55" s="69">
        <f t="shared" ref="D55:E55" si="19">SUM(D48)</f>
        <v>0</v>
      </c>
      <c r="E55" s="69">
        <f t="shared" si="19"/>
        <v>0</v>
      </c>
      <c r="F55" s="69">
        <f>SUM(F48:F54)</f>
        <v>0</v>
      </c>
      <c r="G55" s="69">
        <f t="shared" ref="G55:H55" si="20">SUM(G48:G54)</f>
        <v>0</v>
      </c>
      <c r="H55" s="69">
        <f t="shared" si="20"/>
        <v>0</v>
      </c>
      <c r="I55" s="94"/>
      <c r="J55" s="103"/>
    </row>
    <row r="56" customHeight="1" spans="1:10">
      <c r="A56" s="67"/>
      <c r="B56" s="68" t="s">
        <v>43</v>
      </c>
      <c r="C56" s="69">
        <f t="shared" ref="C56:H56" si="21">SUM(C55,C47,C43,C40,C35,C30,C24,C21,C16,C13)</f>
        <v>37000</v>
      </c>
      <c r="D56" s="69">
        <f t="shared" si="21"/>
        <v>0</v>
      </c>
      <c r="E56" s="69">
        <f t="shared" si="21"/>
        <v>37000</v>
      </c>
      <c r="F56" s="69">
        <f t="shared" si="21"/>
        <v>0</v>
      </c>
      <c r="G56" s="69">
        <f t="shared" si="21"/>
        <v>0</v>
      </c>
      <c r="H56" s="69">
        <f t="shared" si="21"/>
        <v>0</v>
      </c>
      <c r="I56" s="94"/>
      <c r="J56" s="104"/>
    </row>
    <row r="60" customHeight="1" spans="1:9">
      <c r="A60" s="79" t="s">
        <v>44</v>
      </c>
      <c r="B60" s="80"/>
      <c r="C60" s="81" t="s">
        <v>45</v>
      </c>
      <c r="D60" s="81"/>
      <c r="E60" s="81" t="s">
        <v>46</v>
      </c>
      <c r="F60" s="81"/>
      <c r="G60" s="81" t="s">
        <v>47</v>
      </c>
      <c r="H60" s="81"/>
      <c r="I60" s="105" t="s">
        <v>48</v>
      </c>
    </row>
    <row r="61" customHeight="1" spans="1:9">
      <c r="A61" s="82">
        <f>E56</f>
        <v>37000</v>
      </c>
      <c r="B61" s="83"/>
      <c r="C61" s="83">
        <f>H56</f>
        <v>0</v>
      </c>
      <c r="D61" s="83"/>
      <c r="E61" s="83">
        <f>F56</f>
        <v>0</v>
      </c>
      <c r="F61" s="83"/>
      <c r="G61" s="83">
        <f>G56</f>
        <v>0</v>
      </c>
      <c r="H61" s="83"/>
      <c r="I61" s="106">
        <f>A61-C61</f>
        <v>37000</v>
      </c>
    </row>
    <row r="63" customHeight="1" spans="1:9">
      <c r="A63" s="84" t="s">
        <v>49</v>
      </c>
      <c r="B63" s="85" t="s">
        <v>50</v>
      </c>
      <c r="C63" s="86" t="s">
        <v>51</v>
      </c>
      <c r="D63" s="84"/>
      <c r="E63" s="84" t="s">
        <v>52</v>
      </c>
      <c r="F63" s="84"/>
      <c r="G63" s="84" t="s">
        <v>53</v>
      </c>
      <c r="H63" s="84"/>
      <c r="I63" s="8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0"/>
  <sheetViews>
    <sheetView tabSelected="1" topLeftCell="A7" workbookViewId="0">
      <selection activeCell="K21" sqref="K21"/>
    </sheetView>
  </sheetViews>
  <sheetFormatPr defaultColWidth="9" defaultRowHeight="12.8"/>
  <cols>
    <col min="1" max="1" width="1.5" customWidth="1"/>
    <col min="2" max="3" width="2.16071428571429" customWidth="1"/>
    <col min="4" max="4" width="9.16071428571429" customWidth="1"/>
    <col min="5" max="5" width="0.830357142857143" customWidth="1"/>
    <col min="6" max="6" width="16.6607142857143" customWidth="1"/>
    <col min="7" max="7" width="10.3303571428571" customWidth="1"/>
    <col min="8" max="8" width="9.66071428571429" customWidth="1"/>
    <col min="9" max="9" width="1" customWidth="1"/>
    <col min="10" max="10" width="9.66071428571429" customWidth="1"/>
    <col min="11" max="11" width="28.16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1" customHeight="1" spans="2:11">
      <c r="B5" s="4"/>
      <c r="C5" s="5"/>
      <c r="D5" s="6" t="s">
        <v>55</v>
      </c>
      <c r="E5" s="6"/>
      <c r="F5" s="28" t="s">
        <v>50</v>
      </c>
      <c r="G5" s="28"/>
      <c r="H5" s="6" t="s">
        <v>56</v>
      </c>
      <c r="I5" s="5"/>
      <c r="J5" s="28" t="s">
        <v>57</v>
      </c>
      <c r="K5" s="38"/>
    </row>
    <row r="6" ht="13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9"/>
    </row>
    <row r="7" ht="12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40"/>
      <c r="J7" s="29" t="s">
        <v>65</v>
      </c>
      <c r="K7" s="39"/>
    </row>
    <row r="8" ht="20" customHeight="1" spans="2:11">
      <c r="B8" s="10"/>
      <c r="C8" s="11"/>
      <c r="D8" s="12"/>
      <c r="E8" s="12"/>
      <c r="F8" s="30"/>
      <c r="G8" s="30"/>
      <c r="H8" s="12" t="s">
        <v>66</v>
      </c>
      <c r="I8" s="41"/>
      <c r="J8" s="30"/>
      <c r="K8" s="42"/>
    </row>
    <row r="9" ht="19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67</v>
      </c>
      <c r="E10" s="16" t="s">
        <v>68</v>
      </c>
      <c r="F10" s="31"/>
      <c r="G10" s="23" t="s">
        <v>69</v>
      </c>
      <c r="H10" s="31" t="s">
        <v>70</v>
      </c>
      <c r="I10" s="16" t="s">
        <v>71</v>
      </c>
      <c r="J10" s="31"/>
      <c r="K10" s="23" t="s">
        <v>72</v>
      </c>
    </row>
    <row r="11" ht="22" customHeight="1" spans="2:11">
      <c r="B11" s="17">
        <v>1</v>
      </c>
      <c r="C11" s="18"/>
      <c r="D11" s="19" t="s">
        <v>73</v>
      </c>
      <c r="E11" s="17" t="s">
        <v>74</v>
      </c>
      <c r="F11" s="18"/>
      <c r="G11" s="32">
        <v>558</v>
      </c>
      <c r="H11" s="32">
        <v>558</v>
      </c>
      <c r="I11" s="43">
        <v>0</v>
      </c>
      <c r="J11" s="44"/>
      <c r="K11" s="45" t="s">
        <v>75</v>
      </c>
    </row>
    <row r="12" ht="17" customHeight="1" spans="2:11">
      <c r="B12" s="17">
        <v>3</v>
      </c>
      <c r="C12" s="18"/>
      <c r="D12" s="20"/>
      <c r="E12" s="17" t="s">
        <v>76</v>
      </c>
      <c r="F12" s="18"/>
      <c r="G12" s="33">
        <v>62.5</v>
      </c>
      <c r="H12" s="33">
        <v>62.5</v>
      </c>
      <c r="I12" s="46">
        <v>0</v>
      </c>
      <c r="J12" s="47"/>
      <c r="K12" s="45" t="s">
        <v>77</v>
      </c>
    </row>
    <row r="13" ht="18" customHeight="1" spans="2:11">
      <c r="B13" s="17">
        <v>4</v>
      </c>
      <c r="C13" s="18"/>
      <c r="D13" s="20"/>
      <c r="E13" s="17" t="s">
        <v>76</v>
      </c>
      <c r="F13" s="18"/>
      <c r="G13" s="32">
        <v>128</v>
      </c>
      <c r="H13" s="32">
        <v>128</v>
      </c>
      <c r="I13" s="43">
        <v>0</v>
      </c>
      <c r="J13" s="44"/>
      <c r="K13" s="45" t="s">
        <v>78</v>
      </c>
    </row>
    <row r="14" ht="18" customHeight="1" spans="2:11">
      <c r="B14" s="17">
        <v>5</v>
      </c>
      <c r="C14" s="18"/>
      <c r="D14" s="20"/>
      <c r="E14" s="17" t="s">
        <v>76</v>
      </c>
      <c r="F14" s="18"/>
      <c r="G14" s="33">
        <v>41</v>
      </c>
      <c r="H14" s="33">
        <v>41</v>
      </c>
      <c r="I14" s="46">
        <v>0</v>
      </c>
      <c r="J14" s="47"/>
      <c r="K14" s="45" t="s">
        <v>79</v>
      </c>
    </row>
    <row r="15" ht="18" customHeight="1" spans="2:11">
      <c r="B15" s="17">
        <v>6</v>
      </c>
      <c r="C15" s="18"/>
      <c r="D15" s="20"/>
      <c r="E15" s="17" t="s">
        <v>76</v>
      </c>
      <c r="F15" s="18"/>
      <c r="G15" s="33">
        <v>27.5</v>
      </c>
      <c r="H15" s="33">
        <v>27.5</v>
      </c>
      <c r="I15" s="46">
        <v>0</v>
      </c>
      <c r="J15" s="47"/>
      <c r="K15" s="45" t="s">
        <v>80</v>
      </c>
    </row>
    <row r="16" ht="18" customHeight="1" spans="2:11">
      <c r="B16" s="17"/>
      <c r="C16" s="18"/>
      <c r="D16" s="20"/>
      <c r="E16" s="17" t="s">
        <v>76</v>
      </c>
      <c r="F16" s="18"/>
      <c r="G16" s="33">
        <v>72.5</v>
      </c>
      <c r="H16" s="33">
        <v>72.5</v>
      </c>
      <c r="I16" s="46"/>
      <c r="J16" s="47">
        <v>0</v>
      </c>
      <c r="K16" s="45" t="s">
        <v>81</v>
      </c>
    </row>
    <row r="17" ht="18" customHeight="1" spans="2:11">
      <c r="B17" s="17"/>
      <c r="C17" s="18"/>
      <c r="D17" s="20"/>
      <c r="E17" s="17" t="s">
        <v>76</v>
      </c>
      <c r="F17" s="18"/>
      <c r="G17" s="33">
        <v>27</v>
      </c>
      <c r="H17" s="33">
        <v>27</v>
      </c>
      <c r="I17" s="46"/>
      <c r="J17" s="47">
        <v>0</v>
      </c>
      <c r="K17" s="45" t="s">
        <v>82</v>
      </c>
    </row>
    <row r="18" ht="15" customHeight="1" spans="2:11">
      <c r="B18" s="17">
        <v>8</v>
      </c>
      <c r="C18" s="18"/>
      <c r="D18" s="20"/>
      <c r="E18" s="17" t="s">
        <v>83</v>
      </c>
      <c r="F18" s="34"/>
      <c r="G18" s="33">
        <v>68</v>
      </c>
      <c r="H18" s="33">
        <v>68</v>
      </c>
      <c r="I18" s="46">
        <v>0</v>
      </c>
      <c r="J18" s="47"/>
      <c r="K18" s="45" t="s">
        <v>84</v>
      </c>
    </row>
    <row r="19" ht="17" customHeight="1" spans="2:11">
      <c r="B19" s="17">
        <v>9</v>
      </c>
      <c r="C19" s="18"/>
      <c r="D19" s="20"/>
      <c r="E19" s="17" t="s">
        <v>83</v>
      </c>
      <c r="F19" s="18"/>
      <c r="G19" s="33">
        <v>70</v>
      </c>
      <c r="H19" s="33">
        <v>70</v>
      </c>
      <c r="I19" s="46">
        <v>0</v>
      </c>
      <c r="J19" s="47"/>
      <c r="K19" s="45" t="s">
        <v>85</v>
      </c>
    </row>
    <row r="20" ht="18" customHeight="1" spans="2:11">
      <c r="B20" s="17">
        <v>10</v>
      </c>
      <c r="C20" s="18"/>
      <c r="D20" s="20"/>
      <c r="E20" s="17" t="s">
        <v>83</v>
      </c>
      <c r="F20" s="18"/>
      <c r="G20" s="33">
        <v>27</v>
      </c>
      <c r="H20" s="33">
        <v>27</v>
      </c>
      <c r="I20" s="46">
        <v>0</v>
      </c>
      <c r="J20" s="47"/>
      <c r="K20" s="45" t="s">
        <v>86</v>
      </c>
    </row>
    <row r="21" ht="16" customHeight="1" spans="2:11">
      <c r="B21" s="17">
        <v>11</v>
      </c>
      <c r="C21" s="18"/>
      <c r="D21" s="20"/>
      <c r="E21" s="17" t="s">
        <v>83</v>
      </c>
      <c r="F21" s="18"/>
      <c r="G21" s="33">
        <v>31</v>
      </c>
      <c r="H21" s="33">
        <v>31</v>
      </c>
      <c r="I21" s="46">
        <v>0</v>
      </c>
      <c r="J21" s="47"/>
      <c r="K21" s="45" t="s">
        <v>87</v>
      </c>
    </row>
    <row r="22" ht="17" customHeight="1" spans="2:11">
      <c r="B22" s="17">
        <v>12</v>
      </c>
      <c r="C22" s="18"/>
      <c r="D22" s="20"/>
      <c r="E22" s="17" t="s">
        <v>83</v>
      </c>
      <c r="F22" s="18"/>
      <c r="G22" s="33">
        <v>22</v>
      </c>
      <c r="H22" s="33">
        <v>22</v>
      </c>
      <c r="I22" s="46">
        <v>0</v>
      </c>
      <c r="J22" s="47"/>
      <c r="K22" s="45" t="s">
        <v>88</v>
      </c>
    </row>
    <row r="23" ht="17" customHeight="1" spans="2:11">
      <c r="B23" s="17"/>
      <c r="C23" s="18"/>
      <c r="D23" s="20"/>
      <c r="E23" s="17" t="s">
        <v>83</v>
      </c>
      <c r="F23" s="18"/>
      <c r="G23" s="33">
        <v>61.41</v>
      </c>
      <c r="H23" s="33">
        <v>61.41</v>
      </c>
      <c r="I23" s="46"/>
      <c r="J23" s="47">
        <v>0</v>
      </c>
      <c r="K23" s="45" t="s">
        <v>89</v>
      </c>
    </row>
    <row r="24" ht="17" customHeight="1" spans="2:11">
      <c r="B24" s="17"/>
      <c r="C24" s="18"/>
      <c r="D24" s="20"/>
      <c r="E24" s="17" t="s">
        <v>83</v>
      </c>
      <c r="F24" s="18"/>
      <c r="G24" s="33">
        <v>75.22</v>
      </c>
      <c r="H24" s="33">
        <v>75.22</v>
      </c>
      <c r="I24" s="46"/>
      <c r="J24" s="47">
        <v>0</v>
      </c>
      <c r="K24" s="45" t="s">
        <v>90</v>
      </c>
    </row>
    <row r="25" ht="17" customHeight="1" spans="2:11">
      <c r="B25" s="17"/>
      <c r="C25" s="18"/>
      <c r="D25" s="20"/>
      <c r="E25" s="17" t="s">
        <v>83</v>
      </c>
      <c r="F25" s="18"/>
      <c r="G25" s="33">
        <v>83.02</v>
      </c>
      <c r="H25" s="33">
        <v>83.02</v>
      </c>
      <c r="I25" s="46"/>
      <c r="J25" s="47">
        <v>0</v>
      </c>
      <c r="K25" s="45" t="s">
        <v>91</v>
      </c>
    </row>
    <row r="26" ht="17" customHeight="1" spans="2:11">
      <c r="B26" s="17"/>
      <c r="C26" s="18"/>
      <c r="D26" s="20"/>
      <c r="E26" s="17" t="s">
        <v>92</v>
      </c>
      <c r="F26" s="18"/>
      <c r="G26" s="33">
        <v>800</v>
      </c>
      <c r="H26" s="33">
        <v>800</v>
      </c>
      <c r="I26" s="46">
        <v>0</v>
      </c>
      <c r="J26" s="47"/>
      <c r="K26" s="45" t="s">
        <v>93</v>
      </c>
    </row>
    <row r="27" ht="17" customHeight="1" spans="2:11">
      <c r="B27" s="17">
        <v>13</v>
      </c>
      <c r="C27" s="18"/>
      <c r="D27" s="19" t="s">
        <v>41</v>
      </c>
      <c r="E27" s="25" t="s">
        <v>94</v>
      </c>
      <c r="F27" s="25"/>
      <c r="G27" s="32"/>
      <c r="H27" s="32">
        <v>0</v>
      </c>
      <c r="I27" s="43">
        <v>0</v>
      </c>
      <c r="J27" s="44"/>
      <c r="K27" s="45"/>
    </row>
    <row r="28" ht="15" customHeight="1" spans="2:11">
      <c r="B28" s="17">
        <v>14</v>
      </c>
      <c r="C28" s="18"/>
      <c r="D28" s="20"/>
      <c r="E28" s="25"/>
      <c r="F28" s="25"/>
      <c r="G28" s="32"/>
      <c r="H28" s="32">
        <v>0</v>
      </c>
      <c r="I28" s="43">
        <v>0</v>
      </c>
      <c r="J28" s="44"/>
      <c r="K28" s="45"/>
    </row>
    <row r="29" ht="12" customHeight="1" spans="2:11">
      <c r="B29" s="17">
        <v>15</v>
      </c>
      <c r="C29" s="18"/>
      <c r="D29" s="21"/>
      <c r="E29" s="25"/>
      <c r="F29" s="25"/>
      <c r="G29" s="32"/>
      <c r="H29" s="32">
        <v>0</v>
      </c>
      <c r="I29" s="43">
        <v>0</v>
      </c>
      <c r="J29" s="44"/>
      <c r="K29" s="45"/>
    </row>
    <row r="30" ht="20" customHeight="1" spans="2:11">
      <c r="B30" s="16" t="s">
        <v>43</v>
      </c>
      <c r="C30" s="22"/>
      <c r="D30" s="22"/>
      <c r="E30" s="22"/>
      <c r="F30" s="31"/>
      <c r="G30" s="35">
        <f>SUM(G11:G29)</f>
        <v>2154.15</v>
      </c>
      <c r="H30" s="35">
        <f>SUM(H11:H29)</f>
        <v>2154.15</v>
      </c>
      <c r="I30" s="48">
        <f>SUM(I11:J29)</f>
        <v>0</v>
      </c>
      <c r="J30" s="49"/>
      <c r="K30" s="50"/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51"/>
      <c r="K31" s="13"/>
    </row>
    <row r="32" spans="2:11">
      <c r="B32" s="23" t="s">
        <v>70</v>
      </c>
      <c r="C32" s="23"/>
      <c r="D32" s="23"/>
      <c r="E32" s="23"/>
      <c r="F32" s="23"/>
      <c r="G32" s="23" t="s">
        <v>95</v>
      </c>
      <c r="H32" s="23"/>
      <c r="I32" s="23"/>
      <c r="J32" s="23"/>
      <c r="K32" s="23" t="s">
        <v>96</v>
      </c>
    </row>
    <row r="33" ht="15" customHeight="1" spans="2:11">
      <c r="B33" s="24">
        <f>H30</f>
        <v>2154.15</v>
      </c>
      <c r="C33" s="24"/>
      <c r="D33" s="24"/>
      <c r="E33" s="24"/>
      <c r="F33" s="24"/>
      <c r="G33" s="24">
        <f>I30</f>
        <v>0</v>
      </c>
      <c r="H33" s="24"/>
      <c r="I33" s="24"/>
      <c r="J33" s="24"/>
      <c r="K33" s="52">
        <f>SUM(B33:J33)</f>
        <v>2154.15</v>
      </c>
    </row>
    <row r="34" ht="20" customHeight="1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ht="20" customHeight="1" spans="2:11">
      <c r="B35" s="13" t="s">
        <v>97</v>
      </c>
      <c r="C35" s="13"/>
      <c r="D35" s="13" t="s">
        <v>50</v>
      </c>
      <c r="E35" s="13"/>
      <c r="F35" s="13" t="s">
        <v>51</v>
      </c>
      <c r="G35" s="13" t="s">
        <v>98</v>
      </c>
      <c r="H35" s="13"/>
      <c r="I35" s="13"/>
      <c r="J35" s="13" t="s">
        <v>53</v>
      </c>
      <c r="K35" s="13"/>
    </row>
    <row r="36" ht="6" customHeight="1"/>
    <row r="37" ht="5" hidden="1" customHeight="1"/>
    <row r="38" ht="16" customHeight="1" spans="1:11">
      <c r="A38" s="2" t="s">
        <v>99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15" customHeight="1" spans="2:11">
      <c r="B40" s="4"/>
      <c r="C40" s="5"/>
      <c r="D40" s="6" t="s">
        <v>55</v>
      </c>
      <c r="E40" s="6"/>
      <c r="F40" s="28" t="s">
        <v>50</v>
      </c>
      <c r="G40" s="28"/>
      <c r="H40" s="6" t="s">
        <v>56</v>
      </c>
      <c r="I40" s="5"/>
      <c r="J40" s="28" t="s">
        <v>57</v>
      </c>
      <c r="K40" s="38"/>
    </row>
    <row r="41" ht="15" customHeight="1" spans="2:11">
      <c r="B41" s="7"/>
      <c r="C41" s="8"/>
      <c r="D41" s="9" t="s">
        <v>58</v>
      </c>
      <c r="E41" s="9"/>
      <c r="F41" s="29" t="s">
        <v>59</v>
      </c>
      <c r="G41" s="29"/>
      <c r="H41" s="9" t="s">
        <v>60</v>
      </c>
      <c r="I41" s="8"/>
      <c r="J41" s="29" t="s">
        <v>61</v>
      </c>
      <c r="K41" s="39"/>
    </row>
    <row r="42" ht="15" customHeight="1" spans="2:11">
      <c r="B42" s="7"/>
      <c r="C42" s="8"/>
      <c r="D42" s="9" t="s">
        <v>62</v>
      </c>
      <c r="E42" s="9"/>
      <c r="F42" s="29" t="s">
        <v>63</v>
      </c>
      <c r="G42" s="29"/>
      <c r="H42" s="9" t="s">
        <v>64</v>
      </c>
      <c r="I42" s="40"/>
      <c r="J42" s="29" t="s">
        <v>65</v>
      </c>
      <c r="K42" s="39"/>
    </row>
    <row r="43" ht="14" customHeight="1" spans="2:11">
      <c r="B43" s="10"/>
      <c r="C43" s="11"/>
      <c r="D43" s="12"/>
      <c r="E43" s="12"/>
      <c r="F43" s="30"/>
      <c r="G43" s="30"/>
      <c r="H43" s="12" t="s">
        <v>66</v>
      </c>
      <c r="I43" s="41"/>
      <c r="J43" s="30"/>
      <c r="K43" s="42"/>
    </row>
    <row r="45" ht="15" customHeight="1" spans="2:11">
      <c r="B45" s="25"/>
      <c r="C45" s="25"/>
      <c r="D45" s="26" t="s">
        <v>100</v>
      </c>
      <c r="E45" s="25" t="s">
        <v>101</v>
      </c>
      <c r="F45" s="25"/>
      <c r="G45" s="32" t="s">
        <v>102</v>
      </c>
      <c r="H45" s="32" t="s">
        <v>103</v>
      </c>
      <c r="I45" s="32" t="s">
        <v>43</v>
      </c>
      <c r="J45" s="32"/>
      <c r="K45" s="53" t="s">
        <v>72</v>
      </c>
    </row>
    <row r="46" ht="16" customHeight="1" spans="2:11">
      <c r="B46" s="25">
        <v>1</v>
      </c>
      <c r="C46" s="25"/>
      <c r="D46" s="27" t="s">
        <v>59</v>
      </c>
      <c r="E46" s="25" t="s">
        <v>104</v>
      </c>
      <c r="F46" s="25"/>
      <c r="G46" s="32">
        <v>100</v>
      </c>
      <c r="H46" s="32">
        <v>2</v>
      </c>
      <c r="I46" s="43">
        <f>G46*H46</f>
        <v>200</v>
      </c>
      <c r="J46" s="44"/>
      <c r="K46" s="54"/>
    </row>
    <row r="47" ht="16" customHeight="1" spans="2:11">
      <c r="B47" s="25">
        <v>2</v>
      </c>
      <c r="C47" s="25"/>
      <c r="D47" s="27" t="s">
        <v>59</v>
      </c>
      <c r="E47" s="25" t="s">
        <v>105</v>
      </c>
      <c r="F47" s="25"/>
      <c r="G47" s="32">
        <v>200</v>
      </c>
      <c r="H47" s="32">
        <v>2</v>
      </c>
      <c r="I47" s="43">
        <f>G47*H47</f>
        <v>400</v>
      </c>
      <c r="J47" s="44"/>
      <c r="K47" s="54"/>
    </row>
    <row r="48" ht="16" customHeight="1" spans="2:11">
      <c r="B48" s="25">
        <v>3</v>
      </c>
      <c r="C48" s="25"/>
      <c r="D48" s="27" t="s">
        <v>59</v>
      </c>
      <c r="E48" s="36"/>
      <c r="F48" s="18" t="s">
        <v>106</v>
      </c>
      <c r="G48" s="32">
        <v>100</v>
      </c>
      <c r="H48" s="32">
        <v>2</v>
      </c>
      <c r="I48" s="43">
        <f>G48*H48</f>
        <v>200</v>
      </c>
      <c r="J48" s="44"/>
      <c r="K48" s="54"/>
    </row>
    <row r="49" ht="20" customHeight="1" spans="2:11">
      <c r="B49" s="16" t="s">
        <v>43</v>
      </c>
      <c r="C49" s="22"/>
      <c r="D49" s="22"/>
      <c r="E49" s="22"/>
      <c r="F49" s="31"/>
      <c r="G49" s="35"/>
      <c r="H49" s="35">
        <f>SUM(H46:H48)</f>
        <v>6</v>
      </c>
      <c r="I49" s="48">
        <f>SUM(I46:J48)</f>
        <v>800</v>
      </c>
      <c r="J49" s="49"/>
      <c r="K49" s="50"/>
    </row>
    <row r="50" ht="20" customHeight="1" spans="2:11">
      <c r="B50" s="13" t="s">
        <v>97</v>
      </c>
      <c r="C50" s="13"/>
      <c r="D50" s="13" t="s">
        <v>50</v>
      </c>
      <c r="E50" s="13"/>
      <c r="F50" s="13" t="s">
        <v>51</v>
      </c>
      <c r="G50" s="13" t="s">
        <v>98</v>
      </c>
      <c r="H50" s="13"/>
      <c r="I50" s="13"/>
      <c r="J50" s="13" t="s">
        <v>53</v>
      </c>
      <c r="K50" s="13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E23:F23"/>
    <mergeCell ref="E24:F24"/>
    <mergeCell ref="E25:F25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I48:J48"/>
    <mergeCell ref="B49:F49"/>
    <mergeCell ref="I49:J49"/>
    <mergeCell ref="D11:D22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dcterms:created xsi:type="dcterms:W3CDTF">2014-04-16T00:52:00Z</dcterms:created>
  <cp:lastPrinted>2017-09-06T21:53:00Z</cp:lastPrinted>
  <dcterms:modified xsi:type="dcterms:W3CDTF">2019-10-24T15:31:45Z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2052-1.6.1.2429</vt:lpwstr>
  </property>
</Properties>
</file>