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好好工作，努力赚钱\项目\汽车之家\执行中------------------汽车之家2019第四季度渠道产品推介会\4、费用\"/>
    </mc:Choice>
  </mc:AlternateContent>
  <xr:revisionPtr revIDLastSave="0" documentId="13_ncr:1_{10B0B590-9153-446B-84D4-8FABA00CA5BD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报价单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2" i="3" l="1"/>
  <c r="I31" i="3"/>
  <c r="I30" i="3"/>
  <c r="I29" i="3"/>
  <c r="I20" i="3"/>
  <c r="I33" i="3"/>
  <c r="I36" i="3"/>
  <c r="I10" i="3"/>
  <c r="I9" i="3"/>
  <c r="I42" i="3" l="1"/>
  <c r="I43" i="3"/>
  <c r="I39" i="3" l="1"/>
  <c r="I37" i="3"/>
  <c r="I25" i="3"/>
  <c r="I26" i="3"/>
  <c r="I27" i="3"/>
  <c r="I28" i="3"/>
  <c r="I19" i="3"/>
  <c r="I18" i="3"/>
  <c r="I15" i="3"/>
  <c r="I17" i="3"/>
  <c r="I16" i="3"/>
  <c r="I40" i="3"/>
  <c r="I38" i="3"/>
  <c r="I13" i="3" l="1"/>
  <c r="I12" i="3"/>
  <c r="I14" i="3"/>
  <c r="I21" i="3"/>
  <c r="I22" i="3"/>
  <c r="I23" i="3"/>
  <c r="I24" i="3"/>
  <c r="I34" i="3"/>
  <c r="I35" i="3"/>
  <c r="I41" i="3"/>
  <c r="I11" i="3"/>
  <c r="I44" i="3" l="1"/>
  <c r="I45" i="3" s="1"/>
  <c r="I46" i="3" l="1"/>
  <c r="I47" i="3" s="1"/>
</calcChain>
</file>

<file path=xl/sharedStrings.xml><?xml version="1.0" encoding="utf-8"?>
<sst xmlns="http://schemas.openxmlformats.org/spreadsheetml/2006/main" count="156" uniqueCount="91">
  <si>
    <t>人</t>
    <phoneticPr fontId="1" type="noConversion"/>
  </si>
  <si>
    <t>供应商名称：</t>
    <phoneticPr fontId="1" type="noConversion"/>
  </si>
  <si>
    <t>康辉集团北京国际会议展览有限公司</t>
    <phoneticPr fontId="1" type="noConversion"/>
  </si>
  <si>
    <t>项目名称:</t>
  </si>
  <si>
    <t>时间:</t>
  </si>
  <si>
    <t>地点:</t>
  </si>
  <si>
    <t>人数:</t>
  </si>
  <si>
    <t>报价项目</t>
  </si>
  <si>
    <t>报价规格</t>
  </si>
  <si>
    <t>数量</t>
  </si>
  <si>
    <t>价格</t>
  </si>
  <si>
    <t>备注</t>
    <phoneticPr fontId="1" type="noConversion"/>
  </si>
  <si>
    <t>NO.</t>
  </si>
  <si>
    <t>单位</t>
  </si>
  <si>
    <t>单价</t>
  </si>
  <si>
    <t>小计</t>
  </si>
  <si>
    <t>会议</t>
    <phoneticPr fontId="1" type="noConversion"/>
  </si>
  <si>
    <t>项</t>
    <phoneticPr fontId="1" type="noConversion"/>
  </si>
  <si>
    <t>其他</t>
    <phoneticPr fontId="1" type="noConversion"/>
  </si>
  <si>
    <t>与会人员</t>
    <phoneticPr fontId="1" type="noConversion"/>
  </si>
  <si>
    <t>通讯+餐补：500元/天</t>
    <phoneticPr fontId="1" type="noConversion"/>
  </si>
  <si>
    <t>天</t>
    <phoneticPr fontId="1" type="noConversion"/>
  </si>
  <si>
    <t>费用总计</t>
    <phoneticPr fontId="1" type="noConversion"/>
  </si>
  <si>
    <t>服务费10%</t>
    <phoneticPr fontId="1" type="noConversion"/>
  </si>
  <si>
    <t>税费6%</t>
    <phoneticPr fontId="1" type="noConversion"/>
  </si>
  <si>
    <t>活动费用合计</t>
    <phoneticPr fontId="1" type="noConversion"/>
  </si>
  <si>
    <t>汽车之家2019第四季度渠道产品推荐会-活动费用预算</t>
    <phoneticPr fontId="1" type="noConversion"/>
  </si>
  <si>
    <t>汽车之家2019第四季度渠道产品推荐会</t>
    <phoneticPr fontId="1" type="noConversion"/>
  </si>
  <si>
    <t>住宿</t>
    <phoneticPr fontId="1" type="noConversion"/>
  </si>
  <si>
    <t>会议室</t>
    <phoneticPr fontId="1" type="noConversion"/>
  </si>
  <si>
    <t>会议设施</t>
    <phoneticPr fontId="1" type="noConversion"/>
  </si>
  <si>
    <t>茶歇</t>
    <phoneticPr fontId="1" type="noConversion"/>
  </si>
  <si>
    <t>DAY 1午餐</t>
    <phoneticPr fontId="1" type="noConversion"/>
  </si>
  <si>
    <t>DAY 1晚宴</t>
    <phoneticPr fontId="1" type="noConversion"/>
  </si>
  <si>
    <t>DAY 2 午餐</t>
    <phoneticPr fontId="1" type="noConversion"/>
  </si>
  <si>
    <t>酒水</t>
    <phoneticPr fontId="1" type="noConversion"/>
  </si>
  <si>
    <t>活动用车</t>
    <phoneticPr fontId="1" type="noConversion"/>
  </si>
  <si>
    <t>物料</t>
    <phoneticPr fontId="1" type="noConversion"/>
  </si>
  <si>
    <t>其他项</t>
    <phoneticPr fontId="1" type="noConversion"/>
  </si>
  <si>
    <t>间</t>
    <phoneticPr fontId="1" type="noConversion"/>
  </si>
  <si>
    <t>晚</t>
    <phoneticPr fontId="1" type="noConversion"/>
  </si>
  <si>
    <t>项</t>
    <phoneticPr fontId="1" type="noConversion"/>
  </si>
  <si>
    <t>费尔蒙湖景房</t>
    <phoneticPr fontId="1" type="noConversion"/>
  </si>
  <si>
    <t>天</t>
    <phoneticPr fontId="1" type="noConversion"/>
  </si>
  <si>
    <t>份</t>
    <phoneticPr fontId="1" type="noConversion"/>
  </si>
  <si>
    <t>按照20份预估，以实际数量为准</t>
    <phoneticPr fontId="1" type="noConversion"/>
  </si>
  <si>
    <t>华东-阳澄湖费尔蒙酒店；华北-待定；华南-待定</t>
    <phoneticPr fontId="1" type="noConversion"/>
  </si>
  <si>
    <t>30人/区*3区</t>
    <phoneticPr fontId="1" type="noConversion"/>
  </si>
  <si>
    <t>人</t>
    <phoneticPr fontId="1" type="noConversion"/>
  </si>
  <si>
    <t>餐</t>
    <phoneticPr fontId="1" type="noConversion"/>
  </si>
  <si>
    <t>预估</t>
    <phoneticPr fontId="1" type="noConversion"/>
  </si>
  <si>
    <t>往返用车</t>
    <phoneticPr fontId="1" type="noConversion"/>
  </si>
  <si>
    <t xml:space="preserve">上海-阳澄湖-45座 </t>
    <phoneticPr fontId="1" type="noConversion"/>
  </si>
  <si>
    <t>GL8</t>
    <phoneticPr fontId="1" type="noConversion"/>
  </si>
  <si>
    <t>辆</t>
    <phoneticPr fontId="1" type="noConversion"/>
  </si>
  <si>
    <t>阳澄湖螃蟹礼盒</t>
    <phoneticPr fontId="1" type="noConversion"/>
  </si>
  <si>
    <t>制作物</t>
    <phoneticPr fontId="1" type="noConversion"/>
  </si>
  <si>
    <t>住宿</t>
    <phoneticPr fontId="1" type="noConversion"/>
  </si>
  <si>
    <t>会议</t>
    <phoneticPr fontId="1" type="noConversion"/>
  </si>
  <si>
    <t>双床房</t>
    <phoneticPr fontId="1" type="noConversion"/>
  </si>
  <si>
    <t>次</t>
    <phoneticPr fontId="1" type="noConversion"/>
  </si>
  <si>
    <t>华北、华南，以实际入住使用为准</t>
    <phoneticPr fontId="1" type="noConversion"/>
  </si>
  <si>
    <t>茶歇</t>
    <phoneticPr fontId="1" type="noConversion"/>
  </si>
  <si>
    <t>次</t>
    <phoneticPr fontId="1" type="noConversion"/>
  </si>
  <si>
    <t>会议室</t>
    <phoneticPr fontId="1" type="noConversion"/>
  </si>
  <si>
    <t>团建项目</t>
    <phoneticPr fontId="1" type="noConversion"/>
  </si>
  <si>
    <t>项</t>
    <phoneticPr fontId="1" type="noConversion"/>
  </si>
  <si>
    <t>活动用车</t>
    <phoneticPr fontId="1" type="noConversion"/>
  </si>
  <si>
    <t>华东-嘉宾随手礼</t>
    <phoneticPr fontId="1" type="noConversion"/>
  </si>
  <si>
    <t>嘉宾随手礼</t>
    <phoneticPr fontId="1" type="noConversion"/>
  </si>
  <si>
    <t>趟</t>
    <phoneticPr fontId="1" type="noConversion"/>
  </si>
  <si>
    <t>华东：11月1-2日；2019年10月底-11月初</t>
    <phoneticPr fontId="1" type="noConversion"/>
  </si>
  <si>
    <t>场</t>
    <phoneticPr fontId="1" type="noConversion"/>
  </si>
  <si>
    <t>住宿</t>
    <phoneticPr fontId="1" type="noConversion"/>
  </si>
  <si>
    <t>大交通</t>
    <phoneticPr fontId="1" type="noConversion"/>
  </si>
  <si>
    <t>航班</t>
    <phoneticPr fontId="1" type="noConversion"/>
  </si>
  <si>
    <t>经济舱</t>
    <phoneticPr fontId="1" type="noConversion"/>
  </si>
  <si>
    <t>一等座</t>
    <phoneticPr fontId="1" type="noConversion"/>
  </si>
  <si>
    <t>高铁</t>
    <phoneticPr fontId="1" type="noConversion"/>
  </si>
  <si>
    <t>区</t>
    <phoneticPr fontId="1" type="noConversion"/>
  </si>
  <si>
    <t>接送机</t>
    <phoneticPr fontId="1" type="noConversion"/>
  </si>
  <si>
    <t>费用优惠合计</t>
    <phoneticPr fontId="1" type="noConversion"/>
  </si>
  <si>
    <t>用餐备用金预留</t>
    <phoneticPr fontId="1" type="noConversion"/>
  </si>
  <si>
    <t>餐饮服务</t>
    <phoneticPr fontId="1" type="noConversion"/>
  </si>
  <si>
    <t>酒店服务</t>
    <phoneticPr fontId="1" type="noConversion"/>
  </si>
  <si>
    <t>外请专家团（组织团建活动）</t>
    <phoneticPr fontId="1" type="noConversion"/>
  </si>
  <si>
    <t>住宿备用金预留</t>
    <phoneticPr fontId="1" type="noConversion"/>
  </si>
  <si>
    <t>团</t>
    <phoneticPr fontId="1" type="noConversion"/>
  </si>
  <si>
    <t>华北用餐</t>
    <phoneticPr fontId="1" type="noConversion"/>
  </si>
  <si>
    <t>华东用餐</t>
    <phoneticPr fontId="1" type="noConversion"/>
  </si>
  <si>
    <t>华南用餐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</si>
</sst>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¥&quot;#,##0.00;[Red]&quot;¥&quot;\-#,##0.00"/>
    <numFmt numFmtId="176" formatCode="\¥#,##0_);[Red]\(\¥#,##0\)"/>
    <numFmt numFmtId="177" formatCode="0.00_);[Red]\(0.00\)"/>
    <numFmt numFmtId="178" formatCode="&quot;¥&quot;#,##0.00_);[Red]\(&quot;¥&quot;#,##0.00\)"/>
  </numFmts>
  <fonts count="11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sz val="10"/>
      <color theme="1"/>
      <name val="Times New Roman"/>
      <family val="1"/>
    </font>
    <font>
      <b/>
      <sz val="9"/>
      <color rgb="FF000000"/>
      <name val="华文细黑"/>
      <family val="3"/>
      <charset val="134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3"/>
      <charset val="134"/>
    </font>
    <font>
      <sz val="9"/>
      <color rgb="FF000000"/>
      <name val="微软雅黑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/>
    <xf numFmtId="0" fontId="3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 readingOrder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38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/>
    <xf numFmtId="8" fontId="3" fillId="2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0" fillId="0" borderId="4" xfId="0" applyBorder="1" applyAlignment="1"/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0" fontId="0" fillId="0" borderId="0" xfId="0" applyFill="1" applyAlignment="1"/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6F8CF-D8DD-41EF-B93E-6A0927397D3C}">
  <dimension ref="A1:J48"/>
  <sheetViews>
    <sheetView tabSelected="1" zoomScale="90" zoomScaleNormal="90" workbookViewId="0">
      <selection activeCell="I9" sqref="I9"/>
    </sheetView>
  </sheetViews>
  <sheetFormatPr defaultRowHeight="14" x14ac:dyDescent="0.3"/>
  <cols>
    <col min="1" max="1" width="15.83203125" style="1" bestFit="1" customWidth="1"/>
    <col min="2" max="2" width="28.58203125" style="1" bestFit="1" customWidth="1"/>
    <col min="3" max="3" width="16.6640625" style="1" bestFit="1" customWidth="1"/>
    <col min="4" max="4" width="4.08203125" style="1" bestFit="1" customWidth="1"/>
    <col min="5" max="5" width="4.1640625" style="1" bestFit="1" customWidth="1"/>
    <col min="6" max="6" width="4.08203125" style="1" bestFit="1" customWidth="1"/>
    <col min="7" max="7" width="4.1640625" style="1" bestFit="1" customWidth="1"/>
    <col min="8" max="9" width="14.33203125" style="1" customWidth="1"/>
    <col min="10" max="10" width="26.25" style="1" customWidth="1"/>
    <col min="11" max="16384" width="8.6640625" style="1"/>
  </cols>
  <sheetData>
    <row r="1" spans="1:10" ht="20" x14ac:dyDescent="0.3">
      <c r="A1" s="37" t="s">
        <v>26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3">
      <c r="A2" s="2" t="s">
        <v>1</v>
      </c>
      <c r="B2" s="38" t="s">
        <v>2</v>
      </c>
      <c r="C2" s="38"/>
      <c r="D2" s="38"/>
      <c r="E2" s="38"/>
      <c r="F2" s="38"/>
      <c r="G2" s="38"/>
      <c r="H2" s="38"/>
      <c r="I2" s="38"/>
    </row>
    <row r="3" spans="1:10" x14ac:dyDescent="0.3">
      <c r="A3" s="2" t="s">
        <v>3</v>
      </c>
      <c r="B3" s="3" t="s">
        <v>27</v>
      </c>
      <c r="C3" s="4"/>
      <c r="D3" s="5"/>
      <c r="E3" s="5"/>
      <c r="F3" s="5"/>
      <c r="G3" s="5"/>
      <c r="H3" s="5"/>
      <c r="I3" s="5"/>
    </row>
    <row r="4" spans="1:10" x14ac:dyDescent="0.3">
      <c r="A4" s="2" t="s">
        <v>4</v>
      </c>
      <c r="B4" s="39" t="s">
        <v>71</v>
      </c>
      <c r="C4" s="39"/>
      <c r="D4" s="39"/>
      <c r="E4" s="39"/>
      <c r="F4" s="39"/>
      <c r="G4" s="39"/>
      <c r="H4" s="39"/>
      <c r="I4" s="39"/>
    </row>
    <row r="5" spans="1:10" x14ac:dyDescent="0.3">
      <c r="A5" s="2" t="s">
        <v>5</v>
      </c>
      <c r="B5" s="38" t="s">
        <v>46</v>
      </c>
      <c r="C5" s="38"/>
      <c r="D5" s="38"/>
      <c r="E5" s="38"/>
      <c r="F5" s="38"/>
      <c r="G5" s="38"/>
      <c r="H5" s="38"/>
      <c r="I5" s="38"/>
    </row>
    <row r="6" spans="1:10" x14ac:dyDescent="0.3">
      <c r="A6" s="2" t="s">
        <v>6</v>
      </c>
      <c r="B6" s="38" t="s">
        <v>47</v>
      </c>
      <c r="C6" s="38"/>
      <c r="D6" s="38"/>
      <c r="E6" s="38"/>
      <c r="F6" s="38"/>
      <c r="G6" s="38"/>
      <c r="H6" s="38"/>
      <c r="I6" s="38"/>
    </row>
    <row r="7" spans="1:10" x14ac:dyDescent="0.3">
      <c r="A7" s="28" t="s">
        <v>7</v>
      </c>
      <c r="B7" s="28"/>
      <c r="C7" s="28" t="s">
        <v>8</v>
      </c>
      <c r="D7" s="28" t="s">
        <v>9</v>
      </c>
      <c r="E7" s="28"/>
      <c r="F7" s="28"/>
      <c r="G7" s="28"/>
      <c r="H7" s="28" t="s">
        <v>10</v>
      </c>
      <c r="I7" s="28"/>
      <c r="J7" s="28" t="s">
        <v>11</v>
      </c>
    </row>
    <row r="8" spans="1:10" x14ac:dyDescent="0.3">
      <c r="A8" s="28"/>
      <c r="B8" s="28"/>
      <c r="C8" s="28"/>
      <c r="D8" s="6" t="s">
        <v>12</v>
      </c>
      <c r="E8" s="6" t="s">
        <v>13</v>
      </c>
      <c r="F8" s="6" t="s">
        <v>12</v>
      </c>
      <c r="G8" s="6" t="s">
        <v>13</v>
      </c>
      <c r="H8" s="6" t="s">
        <v>14</v>
      </c>
      <c r="I8" s="6" t="s">
        <v>15</v>
      </c>
      <c r="J8" s="28"/>
    </row>
    <row r="9" spans="1:10" s="40" customFormat="1" x14ac:dyDescent="0.3">
      <c r="A9" s="41" t="s">
        <v>74</v>
      </c>
      <c r="B9" s="25" t="s">
        <v>75</v>
      </c>
      <c r="C9" s="24" t="s">
        <v>76</v>
      </c>
      <c r="D9" s="20">
        <v>8</v>
      </c>
      <c r="E9" s="9" t="s">
        <v>0</v>
      </c>
      <c r="F9" s="8">
        <v>3</v>
      </c>
      <c r="G9" s="9" t="s">
        <v>79</v>
      </c>
      <c r="H9" s="10">
        <v>2000</v>
      </c>
      <c r="I9" s="11">
        <f>D9*F9*H9</f>
        <v>48000</v>
      </c>
      <c r="J9" s="43" t="s">
        <v>50</v>
      </c>
    </row>
    <row r="10" spans="1:10" s="40" customFormat="1" x14ac:dyDescent="0.3">
      <c r="A10" s="42"/>
      <c r="B10" s="25" t="s">
        <v>78</v>
      </c>
      <c r="C10" s="24" t="s">
        <v>77</v>
      </c>
      <c r="D10" s="20">
        <v>6</v>
      </c>
      <c r="E10" s="9" t="s">
        <v>60</v>
      </c>
      <c r="F10" s="8">
        <v>3</v>
      </c>
      <c r="G10" s="9" t="s">
        <v>79</v>
      </c>
      <c r="H10" s="10">
        <v>1000</v>
      </c>
      <c r="I10" s="11">
        <f>D10*F10*H10</f>
        <v>18000</v>
      </c>
      <c r="J10" s="43" t="s">
        <v>50</v>
      </c>
    </row>
    <row r="11" spans="1:10" x14ac:dyDescent="0.3">
      <c r="A11" s="30" t="s">
        <v>84</v>
      </c>
      <c r="B11" s="25" t="s">
        <v>28</v>
      </c>
      <c r="C11" s="7" t="s">
        <v>42</v>
      </c>
      <c r="D11" s="20">
        <v>16</v>
      </c>
      <c r="E11" s="9" t="s">
        <v>39</v>
      </c>
      <c r="F11" s="8">
        <v>1</v>
      </c>
      <c r="G11" s="9" t="s">
        <v>40</v>
      </c>
      <c r="H11" s="10">
        <v>2480</v>
      </c>
      <c r="I11" s="11">
        <f>D11*F11*H11</f>
        <v>39680</v>
      </c>
      <c r="J11" s="7"/>
    </row>
    <row r="12" spans="1:10" x14ac:dyDescent="0.3">
      <c r="A12" s="31"/>
      <c r="B12" s="29" t="s">
        <v>16</v>
      </c>
      <c r="C12" s="7" t="s">
        <v>29</v>
      </c>
      <c r="D12" s="20">
        <v>1</v>
      </c>
      <c r="E12" s="9" t="s">
        <v>43</v>
      </c>
      <c r="F12" s="8">
        <v>1</v>
      </c>
      <c r="G12" s="9" t="s">
        <v>41</v>
      </c>
      <c r="H12" s="12">
        <v>17000</v>
      </c>
      <c r="I12" s="11">
        <f t="shared" ref="I12:I43" si="0">D12*F12*H12</f>
        <v>17000</v>
      </c>
      <c r="J12" s="7"/>
    </row>
    <row r="13" spans="1:10" x14ac:dyDescent="0.3">
      <c r="A13" s="31"/>
      <c r="B13" s="29"/>
      <c r="C13" s="7" t="s">
        <v>30</v>
      </c>
      <c r="D13" s="20">
        <v>1</v>
      </c>
      <c r="E13" s="9" t="s">
        <v>41</v>
      </c>
      <c r="F13" s="8">
        <v>1</v>
      </c>
      <c r="G13" s="9" t="s">
        <v>41</v>
      </c>
      <c r="H13" s="12">
        <v>2000</v>
      </c>
      <c r="I13" s="11">
        <f t="shared" si="0"/>
        <v>2000</v>
      </c>
      <c r="J13" s="16"/>
    </row>
    <row r="14" spans="1:10" x14ac:dyDescent="0.3">
      <c r="A14" s="31"/>
      <c r="B14" s="29"/>
      <c r="C14" s="7" t="s">
        <v>31</v>
      </c>
      <c r="D14" s="20">
        <v>20</v>
      </c>
      <c r="E14" s="9" t="s">
        <v>44</v>
      </c>
      <c r="F14" s="8">
        <v>1</v>
      </c>
      <c r="G14" s="9" t="s">
        <v>41</v>
      </c>
      <c r="H14" s="12">
        <v>150</v>
      </c>
      <c r="I14" s="11">
        <f t="shared" ref="I14:I19" si="1">D14*F14*H14</f>
        <v>3000</v>
      </c>
      <c r="J14" s="7" t="s">
        <v>45</v>
      </c>
    </row>
    <row r="15" spans="1:10" x14ac:dyDescent="0.3">
      <c r="A15" s="31"/>
      <c r="B15" s="24" t="s">
        <v>65</v>
      </c>
      <c r="C15" s="7"/>
      <c r="D15" s="20">
        <v>30</v>
      </c>
      <c r="E15" s="9" t="s">
        <v>48</v>
      </c>
      <c r="F15" s="8">
        <v>1</v>
      </c>
      <c r="G15" s="9" t="s">
        <v>66</v>
      </c>
      <c r="H15" s="12">
        <v>800</v>
      </c>
      <c r="I15" s="11">
        <f t="shared" si="1"/>
        <v>24000</v>
      </c>
      <c r="J15" s="7"/>
    </row>
    <row r="16" spans="1:10" x14ac:dyDescent="0.3">
      <c r="A16" s="31"/>
      <c r="B16" s="24" t="s">
        <v>57</v>
      </c>
      <c r="C16" s="7" t="s">
        <v>59</v>
      </c>
      <c r="D16" s="20">
        <v>16</v>
      </c>
      <c r="E16" s="9" t="s">
        <v>39</v>
      </c>
      <c r="F16" s="8">
        <v>2</v>
      </c>
      <c r="G16" s="9" t="s">
        <v>60</v>
      </c>
      <c r="H16" s="12">
        <v>1500</v>
      </c>
      <c r="I16" s="11">
        <f t="shared" si="1"/>
        <v>48000</v>
      </c>
      <c r="J16" s="7" t="s">
        <v>61</v>
      </c>
    </row>
    <row r="17" spans="1:10" x14ac:dyDescent="0.3">
      <c r="A17" s="31"/>
      <c r="B17" s="32" t="s">
        <v>58</v>
      </c>
      <c r="C17" s="7" t="s">
        <v>64</v>
      </c>
      <c r="D17" s="20">
        <v>1</v>
      </c>
      <c r="E17" s="9" t="s">
        <v>17</v>
      </c>
      <c r="F17" s="8">
        <v>2</v>
      </c>
      <c r="G17" s="9" t="s">
        <v>17</v>
      </c>
      <c r="H17" s="12">
        <v>10000</v>
      </c>
      <c r="I17" s="11">
        <f t="shared" si="1"/>
        <v>20000</v>
      </c>
      <c r="J17" s="7"/>
    </row>
    <row r="18" spans="1:10" x14ac:dyDescent="0.3">
      <c r="A18" s="31"/>
      <c r="B18" s="34"/>
      <c r="C18" s="7" t="s">
        <v>62</v>
      </c>
      <c r="D18" s="20">
        <v>30</v>
      </c>
      <c r="E18" s="9" t="s">
        <v>48</v>
      </c>
      <c r="F18" s="8">
        <v>2</v>
      </c>
      <c r="G18" s="9" t="s">
        <v>63</v>
      </c>
      <c r="H18" s="12">
        <v>150</v>
      </c>
      <c r="I18" s="11">
        <f t="shared" si="1"/>
        <v>9000</v>
      </c>
      <c r="J18" s="7"/>
    </row>
    <row r="19" spans="1:10" x14ac:dyDescent="0.3">
      <c r="A19" s="31"/>
      <c r="B19" s="24" t="s">
        <v>65</v>
      </c>
      <c r="C19" s="7"/>
      <c r="D19" s="20">
        <v>30</v>
      </c>
      <c r="E19" s="9" t="s">
        <v>48</v>
      </c>
      <c r="F19" s="8">
        <v>2</v>
      </c>
      <c r="G19" s="9" t="s">
        <v>66</v>
      </c>
      <c r="H19" s="12">
        <v>800</v>
      </c>
      <c r="I19" s="11">
        <f t="shared" si="1"/>
        <v>48000</v>
      </c>
      <c r="J19" s="7"/>
    </row>
    <row r="20" spans="1:10" x14ac:dyDescent="0.3">
      <c r="A20" s="36"/>
      <c r="B20" s="25" t="s">
        <v>86</v>
      </c>
      <c r="C20" s="7"/>
      <c r="D20" s="20">
        <v>3</v>
      </c>
      <c r="E20" s="9" t="s">
        <v>72</v>
      </c>
      <c r="F20" s="8">
        <v>1</v>
      </c>
      <c r="G20" s="9" t="s">
        <v>17</v>
      </c>
      <c r="H20" s="12">
        <v>5000</v>
      </c>
      <c r="I20" s="11">
        <f>D20*F20*H20</f>
        <v>15000</v>
      </c>
      <c r="J20" s="7"/>
    </row>
    <row r="21" spans="1:10" x14ac:dyDescent="0.3">
      <c r="A21" s="30" t="s">
        <v>83</v>
      </c>
      <c r="B21" s="32" t="s">
        <v>88</v>
      </c>
      <c r="C21" s="7" t="s">
        <v>32</v>
      </c>
      <c r="D21" s="21">
        <v>30</v>
      </c>
      <c r="E21" s="9" t="s">
        <v>48</v>
      </c>
      <c r="F21" s="8">
        <v>1</v>
      </c>
      <c r="G21" s="9" t="s">
        <v>49</v>
      </c>
      <c r="H21" s="12">
        <v>300</v>
      </c>
      <c r="I21" s="11">
        <f t="shared" si="0"/>
        <v>9000</v>
      </c>
      <c r="J21" s="7"/>
    </row>
    <row r="22" spans="1:10" x14ac:dyDescent="0.3">
      <c r="A22" s="31"/>
      <c r="B22" s="33"/>
      <c r="C22" s="7" t="s">
        <v>33</v>
      </c>
      <c r="D22" s="21">
        <v>30</v>
      </c>
      <c r="E22" s="9" t="s">
        <v>48</v>
      </c>
      <c r="F22" s="8">
        <v>1</v>
      </c>
      <c r="G22" s="9" t="s">
        <v>49</v>
      </c>
      <c r="H22" s="12">
        <v>500</v>
      </c>
      <c r="I22" s="11">
        <f t="shared" si="0"/>
        <v>15000</v>
      </c>
      <c r="J22" s="7"/>
    </row>
    <row r="23" spans="1:10" x14ac:dyDescent="0.3">
      <c r="A23" s="31"/>
      <c r="B23" s="34"/>
      <c r="C23" s="7" t="s">
        <v>34</v>
      </c>
      <c r="D23" s="21">
        <v>30</v>
      </c>
      <c r="E23" s="9" t="s">
        <v>48</v>
      </c>
      <c r="F23" s="8">
        <v>1</v>
      </c>
      <c r="G23" s="9" t="s">
        <v>49</v>
      </c>
      <c r="H23" s="12">
        <v>300</v>
      </c>
      <c r="I23" s="11">
        <f t="shared" si="0"/>
        <v>9000</v>
      </c>
      <c r="J23" s="7"/>
    </row>
    <row r="24" spans="1:10" ht="13.5" customHeight="1" x14ac:dyDescent="0.3">
      <c r="A24" s="31"/>
      <c r="B24" s="24" t="s">
        <v>35</v>
      </c>
      <c r="C24" s="7"/>
      <c r="D24" s="20">
        <v>1</v>
      </c>
      <c r="E24" s="9" t="s">
        <v>17</v>
      </c>
      <c r="F24" s="8">
        <v>1</v>
      </c>
      <c r="G24" s="9" t="s">
        <v>17</v>
      </c>
      <c r="H24" s="12">
        <v>10000</v>
      </c>
      <c r="I24" s="11">
        <f t="shared" si="0"/>
        <v>10000</v>
      </c>
      <c r="J24" s="7"/>
    </row>
    <row r="25" spans="1:10" x14ac:dyDescent="0.3">
      <c r="A25" s="31"/>
      <c r="B25" s="32" t="s">
        <v>89</v>
      </c>
      <c r="C25" s="7" t="s">
        <v>32</v>
      </c>
      <c r="D25" s="21">
        <v>30</v>
      </c>
      <c r="E25" s="9" t="s">
        <v>48</v>
      </c>
      <c r="F25" s="8">
        <v>1</v>
      </c>
      <c r="G25" s="9" t="s">
        <v>49</v>
      </c>
      <c r="H25" s="12">
        <v>300</v>
      </c>
      <c r="I25" s="11">
        <f t="shared" si="0"/>
        <v>9000</v>
      </c>
      <c r="J25" s="7"/>
    </row>
    <row r="26" spans="1:10" x14ac:dyDescent="0.3">
      <c r="A26" s="31"/>
      <c r="B26" s="33"/>
      <c r="C26" s="7" t="s">
        <v>33</v>
      </c>
      <c r="D26" s="21">
        <v>30</v>
      </c>
      <c r="E26" s="9" t="s">
        <v>48</v>
      </c>
      <c r="F26" s="8">
        <v>1</v>
      </c>
      <c r="G26" s="9" t="s">
        <v>49</v>
      </c>
      <c r="H26" s="12">
        <v>500</v>
      </c>
      <c r="I26" s="11">
        <f t="shared" si="0"/>
        <v>15000</v>
      </c>
      <c r="J26" s="7"/>
    </row>
    <row r="27" spans="1:10" x14ac:dyDescent="0.3">
      <c r="A27" s="31"/>
      <c r="B27" s="34"/>
      <c r="C27" s="7" t="s">
        <v>34</v>
      </c>
      <c r="D27" s="21">
        <v>30</v>
      </c>
      <c r="E27" s="9" t="s">
        <v>48</v>
      </c>
      <c r="F27" s="8">
        <v>1</v>
      </c>
      <c r="G27" s="9" t="s">
        <v>49</v>
      </c>
      <c r="H27" s="12">
        <v>300</v>
      </c>
      <c r="I27" s="11">
        <f t="shared" si="0"/>
        <v>9000</v>
      </c>
      <c r="J27" s="7"/>
    </row>
    <row r="28" spans="1:10" x14ac:dyDescent="0.3">
      <c r="A28" s="31"/>
      <c r="B28" s="24" t="s">
        <v>35</v>
      </c>
      <c r="C28" s="7"/>
      <c r="D28" s="20">
        <v>1</v>
      </c>
      <c r="E28" s="9" t="s">
        <v>17</v>
      </c>
      <c r="F28" s="8">
        <v>1</v>
      </c>
      <c r="G28" s="9" t="s">
        <v>17</v>
      </c>
      <c r="H28" s="12">
        <v>10000</v>
      </c>
      <c r="I28" s="11">
        <f t="shared" si="0"/>
        <v>10000</v>
      </c>
      <c r="J28" s="7"/>
    </row>
    <row r="29" spans="1:10" x14ac:dyDescent="0.3">
      <c r="A29" s="31"/>
      <c r="B29" s="32" t="s">
        <v>90</v>
      </c>
      <c r="C29" s="7" t="s">
        <v>32</v>
      </c>
      <c r="D29" s="21">
        <v>30</v>
      </c>
      <c r="E29" s="9" t="s">
        <v>0</v>
      </c>
      <c r="F29" s="8">
        <v>1</v>
      </c>
      <c r="G29" s="9" t="s">
        <v>49</v>
      </c>
      <c r="H29" s="12">
        <v>300</v>
      </c>
      <c r="I29" s="11">
        <f t="shared" ref="I29:I32" si="2">D29*F29*H29</f>
        <v>9000</v>
      </c>
      <c r="J29" s="7"/>
    </row>
    <row r="30" spans="1:10" x14ac:dyDescent="0.3">
      <c r="A30" s="31"/>
      <c r="B30" s="33"/>
      <c r="C30" s="7" t="s">
        <v>33</v>
      </c>
      <c r="D30" s="21">
        <v>30</v>
      </c>
      <c r="E30" s="9" t="s">
        <v>0</v>
      </c>
      <c r="F30" s="8">
        <v>1</v>
      </c>
      <c r="G30" s="9" t="s">
        <v>49</v>
      </c>
      <c r="H30" s="12">
        <v>500</v>
      </c>
      <c r="I30" s="11">
        <f t="shared" si="2"/>
        <v>15000</v>
      </c>
      <c r="J30" s="7"/>
    </row>
    <row r="31" spans="1:10" x14ac:dyDescent="0.3">
      <c r="A31" s="31"/>
      <c r="B31" s="34"/>
      <c r="C31" s="7" t="s">
        <v>34</v>
      </c>
      <c r="D31" s="21">
        <v>30</v>
      </c>
      <c r="E31" s="9" t="s">
        <v>0</v>
      </c>
      <c r="F31" s="8">
        <v>1</v>
      </c>
      <c r="G31" s="9" t="s">
        <v>49</v>
      </c>
      <c r="H31" s="12">
        <v>300</v>
      </c>
      <c r="I31" s="11">
        <f t="shared" si="2"/>
        <v>9000</v>
      </c>
      <c r="J31" s="7"/>
    </row>
    <row r="32" spans="1:10" x14ac:dyDescent="0.3">
      <c r="A32" s="31"/>
      <c r="B32" s="24" t="s">
        <v>35</v>
      </c>
      <c r="C32" s="7"/>
      <c r="D32" s="20">
        <v>1</v>
      </c>
      <c r="E32" s="9" t="s">
        <v>17</v>
      </c>
      <c r="F32" s="8">
        <v>1</v>
      </c>
      <c r="G32" s="9" t="s">
        <v>17</v>
      </c>
      <c r="H32" s="12">
        <v>10000</v>
      </c>
      <c r="I32" s="11">
        <f t="shared" si="2"/>
        <v>10000</v>
      </c>
      <c r="J32" s="7"/>
    </row>
    <row r="33" spans="1:10" x14ac:dyDescent="0.3">
      <c r="A33" s="36"/>
      <c r="B33" s="24" t="s">
        <v>82</v>
      </c>
      <c r="C33" s="7"/>
      <c r="D33" s="20">
        <v>3</v>
      </c>
      <c r="E33" s="9" t="s">
        <v>72</v>
      </c>
      <c r="F33" s="8">
        <v>1</v>
      </c>
      <c r="G33" s="9" t="s">
        <v>17</v>
      </c>
      <c r="H33" s="12">
        <v>5000</v>
      </c>
      <c r="I33" s="11">
        <f>D33*F33*H33</f>
        <v>15000</v>
      </c>
      <c r="J33" s="7"/>
    </row>
    <row r="34" spans="1:10" x14ac:dyDescent="0.3">
      <c r="A34" s="30" t="s">
        <v>36</v>
      </c>
      <c r="B34" s="32" t="s">
        <v>51</v>
      </c>
      <c r="C34" s="7" t="s">
        <v>52</v>
      </c>
      <c r="D34" s="20">
        <v>1</v>
      </c>
      <c r="E34" s="9" t="s">
        <v>54</v>
      </c>
      <c r="F34" s="8">
        <v>2</v>
      </c>
      <c r="G34" s="9" t="s">
        <v>21</v>
      </c>
      <c r="H34" s="12">
        <v>5000</v>
      </c>
      <c r="I34" s="11">
        <f t="shared" si="0"/>
        <v>10000</v>
      </c>
      <c r="J34" s="7"/>
    </row>
    <row r="35" spans="1:10" x14ac:dyDescent="0.3">
      <c r="A35" s="31"/>
      <c r="B35" s="34"/>
      <c r="C35" s="7" t="s">
        <v>53</v>
      </c>
      <c r="D35" s="20">
        <v>1</v>
      </c>
      <c r="E35" s="9" t="s">
        <v>54</v>
      </c>
      <c r="F35" s="8">
        <v>1</v>
      </c>
      <c r="G35" s="9" t="s">
        <v>70</v>
      </c>
      <c r="H35" s="12">
        <v>4500</v>
      </c>
      <c r="I35" s="11">
        <f t="shared" si="0"/>
        <v>4500</v>
      </c>
      <c r="J35" s="7"/>
    </row>
    <row r="36" spans="1:10" x14ac:dyDescent="0.3">
      <c r="A36" s="31"/>
      <c r="B36" s="26" t="s">
        <v>80</v>
      </c>
      <c r="C36" s="7"/>
      <c r="D36" s="20">
        <v>5</v>
      </c>
      <c r="E36" s="9" t="s">
        <v>70</v>
      </c>
      <c r="F36" s="8">
        <v>2</v>
      </c>
      <c r="G36" s="9" t="s">
        <v>60</v>
      </c>
      <c r="H36" s="12">
        <v>1500</v>
      </c>
      <c r="I36" s="11">
        <f t="shared" si="0"/>
        <v>15000</v>
      </c>
      <c r="J36" s="7"/>
    </row>
    <row r="37" spans="1:10" x14ac:dyDescent="0.3">
      <c r="A37" s="31"/>
      <c r="B37" s="18" t="s">
        <v>67</v>
      </c>
      <c r="C37" s="7"/>
      <c r="D37" s="20">
        <v>2</v>
      </c>
      <c r="E37" s="9" t="s">
        <v>54</v>
      </c>
      <c r="F37" s="8">
        <v>2</v>
      </c>
      <c r="G37" s="9" t="s">
        <v>21</v>
      </c>
      <c r="H37" s="12">
        <v>6000</v>
      </c>
      <c r="I37" s="11">
        <f t="shared" si="0"/>
        <v>24000</v>
      </c>
      <c r="J37" s="7"/>
    </row>
    <row r="38" spans="1:10" x14ac:dyDescent="0.3">
      <c r="A38" s="35" t="s">
        <v>37</v>
      </c>
      <c r="B38" s="19" t="s">
        <v>68</v>
      </c>
      <c r="C38" s="7" t="s">
        <v>55</v>
      </c>
      <c r="D38" s="21">
        <v>20</v>
      </c>
      <c r="E38" s="9" t="s">
        <v>44</v>
      </c>
      <c r="F38" s="8">
        <v>1</v>
      </c>
      <c r="G38" s="9" t="s">
        <v>17</v>
      </c>
      <c r="H38" s="12">
        <v>2000</v>
      </c>
      <c r="I38" s="11">
        <f>D38*F38*H38</f>
        <v>40000</v>
      </c>
      <c r="J38" s="7"/>
    </row>
    <row r="39" spans="1:10" x14ac:dyDescent="0.3">
      <c r="A39" s="35"/>
      <c r="B39" s="19" t="s">
        <v>69</v>
      </c>
      <c r="C39" s="7"/>
      <c r="D39" s="21">
        <v>30</v>
      </c>
      <c r="E39" s="9" t="s">
        <v>44</v>
      </c>
      <c r="F39" s="8">
        <v>2</v>
      </c>
      <c r="G39" s="9" t="s">
        <v>17</v>
      </c>
      <c r="H39" s="12">
        <v>2000</v>
      </c>
      <c r="I39" s="11">
        <f>D39*F39*H39</f>
        <v>120000</v>
      </c>
      <c r="J39" s="7"/>
    </row>
    <row r="40" spans="1:10" x14ac:dyDescent="0.3">
      <c r="A40" s="35"/>
      <c r="B40" s="19" t="s">
        <v>18</v>
      </c>
      <c r="C40" s="7" t="s">
        <v>56</v>
      </c>
      <c r="D40" s="20">
        <v>1</v>
      </c>
      <c r="E40" s="9" t="s">
        <v>17</v>
      </c>
      <c r="F40" s="8">
        <v>3</v>
      </c>
      <c r="G40" s="9" t="s">
        <v>60</v>
      </c>
      <c r="H40" s="12">
        <v>3000</v>
      </c>
      <c r="I40" s="11">
        <f>D40*F40*H40</f>
        <v>9000</v>
      </c>
      <c r="J40" s="7"/>
    </row>
    <row r="41" spans="1:10" x14ac:dyDescent="0.3">
      <c r="A41" s="35" t="s">
        <v>38</v>
      </c>
      <c r="B41" s="24" t="s">
        <v>19</v>
      </c>
      <c r="C41" s="7" t="s">
        <v>20</v>
      </c>
      <c r="D41" s="22">
        <v>3</v>
      </c>
      <c r="E41" s="13" t="s">
        <v>0</v>
      </c>
      <c r="F41" s="13">
        <v>2</v>
      </c>
      <c r="G41" s="13" t="s">
        <v>21</v>
      </c>
      <c r="H41" s="14">
        <v>500</v>
      </c>
      <c r="I41" s="11">
        <f t="shared" si="0"/>
        <v>3000</v>
      </c>
      <c r="J41" s="7"/>
    </row>
    <row r="42" spans="1:10" x14ac:dyDescent="0.3">
      <c r="A42" s="35"/>
      <c r="B42" s="24" t="s">
        <v>19</v>
      </c>
      <c r="C42" s="7" t="s">
        <v>73</v>
      </c>
      <c r="D42" s="22">
        <v>3</v>
      </c>
      <c r="E42" s="13" t="s">
        <v>0</v>
      </c>
      <c r="F42" s="13">
        <v>1</v>
      </c>
      <c r="G42" s="13" t="s">
        <v>40</v>
      </c>
      <c r="H42" s="14">
        <v>1000</v>
      </c>
      <c r="I42" s="11">
        <f t="shared" si="0"/>
        <v>3000</v>
      </c>
      <c r="J42" s="27"/>
    </row>
    <row r="43" spans="1:10" x14ac:dyDescent="0.3">
      <c r="A43" s="35"/>
      <c r="B43" s="24" t="s">
        <v>85</v>
      </c>
      <c r="C43" s="7"/>
      <c r="D43" s="22">
        <v>1</v>
      </c>
      <c r="E43" s="13" t="s">
        <v>87</v>
      </c>
      <c r="F43" s="13">
        <v>3</v>
      </c>
      <c r="G43" s="13" t="s">
        <v>72</v>
      </c>
      <c r="H43" s="14">
        <v>40000</v>
      </c>
      <c r="I43" s="11">
        <f t="shared" si="0"/>
        <v>120000</v>
      </c>
      <c r="J43" s="27"/>
    </row>
    <row r="44" spans="1:10" x14ac:dyDescent="0.3">
      <c r="A44" s="35"/>
      <c r="B44" s="44" t="s">
        <v>22</v>
      </c>
      <c r="C44" s="44"/>
      <c r="D44" s="44"/>
      <c r="E44" s="44"/>
      <c r="F44" s="44"/>
      <c r="G44" s="44"/>
      <c r="H44" s="44"/>
      <c r="I44" s="15">
        <f>SUM(I9:I43)</f>
        <v>784180</v>
      </c>
      <c r="J44" s="23"/>
    </row>
    <row r="45" spans="1:10" x14ac:dyDescent="0.3">
      <c r="A45" s="35"/>
      <c r="B45" s="44" t="s">
        <v>23</v>
      </c>
      <c r="C45" s="44"/>
      <c r="D45" s="44"/>
      <c r="E45" s="44"/>
      <c r="F45" s="44"/>
      <c r="G45" s="44"/>
      <c r="H45" s="44"/>
      <c r="I45" s="15">
        <f>I44*0.1</f>
        <v>78418</v>
      </c>
      <c r="J45" s="16"/>
    </row>
    <row r="46" spans="1:10" x14ac:dyDescent="0.3">
      <c r="A46" s="35"/>
      <c r="B46" s="44" t="s">
        <v>24</v>
      </c>
      <c r="C46" s="44"/>
      <c r="D46" s="44"/>
      <c r="E46" s="44"/>
      <c r="F46" s="44"/>
      <c r="G46" s="44"/>
      <c r="H46" s="44"/>
      <c r="I46" s="15">
        <f>(I44+I45)*0.06</f>
        <v>51755.88</v>
      </c>
      <c r="J46" s="16"/>
    </row>
    <row r="47" spans="1:10" x14ac:dyDescent="0.3">
      <c r="A47" s="28" t="s">
        <v>25</v>
      </c>
      <c r="B47" s="28"/>
      <c r="C47" s="28"/>
      <c r="D47" s="28"/>
      <c r="E47" s="28"/>
      <c r="F47" s="28"/>
      <c r="G47" s="28"/>
      <c r="H47" s="28"/>
      <c r="I47" s="17">
        <f>SUM(I44:I46)</f>
        <v>914353.88</v>
      </c>
      <c r="J47" s="16"/>
    </row>
    <row r="48" spans="1:10" x14ac:dyDescent="0.3">
      <c r="A48" s="45" t="s">
        <v>81</v>
      </c>
      <c r="B48" s="46"/>
      <c r="C48" s="46"/>
      <c r="D48" s="46"/>
      <c r="E48" s="46"/>
      <c r="F48" s="46"/>
      <c r="G48" s="46"/>
      <c r="H48" s="47"/>
      <c r="I48" s="17">
        <v>900000</v>
      </c>
      <c r="J48" s="16"/>
    </row>
  </sheetData>
  <mergeCells count="27">
    <mergeCell ref="A48:H48"/>
    <mergeCell ref="A11:A20"/>
    <mergeCell ref="A21:A33"/>
    <mergeCell ref="B29:B31"/>
    <mergeCell ref="A34:A37"/>
    <mergeCell ref="A7:B8"/>
    <mergeCell ref="C7:C8"/>
    <mergeCell ref="D7:G7"/>
    <mergeCell ref="H7:I7"/>
    <mergeCell ref="A9:A10"/>
    <mergeCell ref="J7:J8"/>
    <mergeCell ref="A1:J1"/>
    <mergeCell ref="B2:I2"/>
    <mergeCell ref="B4:I4"/>
    <mergeCell ref="B5:I5"/>
    <mergeCell ref="B6:I6"/>
    <mergeCell ref="A47:H47"/>
    <mergeCell ref="B12:B14"/>
    <mergeCell ref="B21:B23"/>
    <mergeCell ref="B34:B35"/>
    <mergeCell ref="A41:A46"/>
    <mergeCell ref="B17:B18"/>
    <mergeCell ref="B25:B27"/>
    <mergeCell ref="A38:A40"/>
    <mergeCell ref="B44:H44"/>
    <mergeCell ref="B45:H45"/>
    <mergeCell ref="B46:H46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用户</cp:lastModifiedBy>
  <dcterms:created xsi:type="dcterms:W3CDTF">2019-09-28T17:00:13Z</dcterms:created>
  <dcterms:modified xsi:type="dcterms:W3CDTF">2019-10-22T12:05:32Z</dcterms:modified>
</cp:coreProperties>
</file>