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8康辉\威马汽车\威马德国用车\"/>
    </mc:Choice>
  </mc:AlternateContent>
  <bookViews>
    <workbookView xWindow="0" yWindow="0" windowWidth="21600" windowHeight="9280"/>
  </bookViews>
  <sheets>
    <sheet name="武汉用车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2" i="1"/>
  <c r="I10" i="1"/>
  <c r="I11" i="1" l="1"/>
  <c r="I9" i="1" l="1"/>
  <c r="I14" i="1" s="1"/>
  <c r="I15" i="1" l="1"/>
  <c r="I16" i="1" s="1"/>
  <c r="I17" i="1" s="1"/>
  <c r="I18" i="1" s="1"/>
  <c r="I19" i="1" l="1"/>
</calcChain>
</file>

<file path=xl/sharedStrings.xml><?xml version="1.0" encoding="utf-8"?>
<sst xmlns="http://schemas.openxmlformats.org/spreadsheetml/2006/main" count="45" uniqueCount="36">
  <si>
    <t>报价人</t>
  </si>
  <si>
    <t>康辉集团国际会展展览有限公司COMFORT INTERNATIONAL MICE SERVICE CO.,LTD</t>
  </si>
  <si>
    <t>报价时间</t>
  </si>
  <si>
    <t>时间:</t>
  </si>
  <si>
    <t>地点：</t>
  </si>
  <si>
    <t>人数：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</si>
  <si>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</si>
  <si>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</si>
  <si>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</si>
  <si>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</si>
  <si>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</si>
  <si>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</si>
  <si>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</si>
  <si>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</si>
  <si>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</si>
  <si>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</si>
  <si>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次</t>
  </si>
  <si>
    <t>交通</t>
  </si>
  <si>
    <t>天</t>
  </si>
  <si>
    <t>交通合计Total</t>
  </si>
  <si>
    <t>合计 Total</t>
  </si>
  <si>
    <t>服务费10% Service Fee</t>
  </si>
  <si>
    <t>净价合计 Net Total</t>
  </si>
  <si>
    <t>税费6% Tax</t>
  </si>
  <si>
    <t>含税总价 Grand Total</t>
  </si>
  <si>
    <t>柏林用车(每天10小时)
超时费60欧每小时</t>
    <phoneticPr fontId="2" type="noConversion"/>
  </si>
  <si>
    <t>2018.2.5</t>
    <phoneticPr fontId="2" type="noConversion"/>
  </si>
  <si>
    <t>德国柏林用车2.19-2.22</t>
    <phoneticPr fontId="2" type="noConversion"/>
  </si>
  <si>
    <t>德国法兰克福用车2.24-2.25</t>
    <phoneticPr fontId="2" type="noConversion"/>
  </si>
  <si>
    <t>2018年2月19日-2月25日</t>
    <phoneticPr fontId="3" type="noConversion"/>
  </si>
  <si>
    <t>柏林超时费</t>
    <phoneticPr fontId="2" type="noConversion"/>
  </si>
  <si>
    <t>餐费</t>
    <phoneticPr fontId="2" type="noConversion"/>
  </si>
  <si>
    <t>司导餐补</t>
    <phoneticPr fontId="2" type="noConversion"/>
  </si>
  <si>
    <t>次</t>
    <phoneticPr fontId="2" type="noConversion"/>
  </si>
  <si>
    <t>天</t>
    <phoneticPr fontId="2" type="noConversion"/>
  </si>
  <si>
    <t>餐费垫付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</si>
</sst>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_);[Red]\(\¥#,##0.00\)"/>
    <numFmt numFmtId="177" formatCode="0_ "/>
    <numFmt numFmtId="178" formatCode="_-[$¥-804]* #,##0.00_ ;_-[$¥-804]* \-#,##0.00\ ;_-[$¥-804]* &quot;-&quot;??_ ;_-@_ "/>
    <numFmt numFmtId="179" formatCode="_-\¥\ * #,##0.00_-;\-\¥\ * #,##0.00_-;_-\¥\ * &quot;-&quot;??_-;_-@_-"/>
    <numFmt numFmtId="180" formatCode="#,##0.00\ [$€-407];\-#,##0.00\ [$€-407]"/>
  </numFmts>
  <fonts count="9" x14ac:knownFonts="1">
    <font>
      <sz val="11"/>
      <color theme="1"/>
      <name val="宋体"/>
      <charset val="134"/>
      <scheme val="minor"/>
    </font>
    <font>
      <sz val="11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4"/>
      <color indexed="8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76" fontId="4" fillId="2" borderId="18" xfId="0" applyNumberFormat="1" applyFont="1" applyFill="1" applyBorder="1" applyAlignment="1">
      <alignment horizontal="center" vertical="center"/>
    </xf>
    <xf numFmtId="178" fontId="1" fillId="4" borderId="18" xfId="0" applyNumberFormat="1" applyFont="1" applyFill="1" applyBorder="1" applyAlignment="1">
      <alignment horizontal="center" vertical="center"/>
    </xf>
    <xf numFmtId="176" fontId="4" fillId="2" borderId="18" xfId="0" applyNumberFormat="1" applyFont="1" applyFill="1" applyBorder="1" applyAlignment="1">
      <alignment horizontal="right" vertical="center"/>
    </xf>
    <xf numFmtId="176" fontId="4" fillId="2" borderId="20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176" fontId="1" fillId="0" borderId="20" xfId="0" applyNumberFormat="1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179" fontId="4" fillId="6" borderId="18" xfId="2" applyFont="1" applyFill="1" applyBorder="1" applyAlignment="1">
      <alignment horizontal="center" vertical="center"/>
    </xf>
    <xf numFmtId="176" fontId="4" fillId="6" borderId="20" xfId="0" applyNumberFormat="1" applyFont="1" applyFill="1" applyBorder="1" applyAlignment="1">
      <alignment horizontal="center" vertical="center"/>
    </xf>
    <xf numFmtId="176" fontId="4" fillId="7" borderId="21" xfId="1" applyNumberFormat="1" applyFont="1" applyFill="1" applyBorder="1" applyAlignment="1">
      <alignment horizontal="center" vertical="center"/>
    </xf>
    <xf numFmtId="176" fontId="4" fillId="7" borderId="12" xfId="1" applyNumberFormat="1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179" fontId="4" fillId="7" borderId="18" xfId="2" applyFont="1" applyFill="1" applyBorder="1" applyAlignment="1">
      <alignment horizontal="center" vertical="center"/>
    </xf>
    <xf numFmtId="176" fontId="4" fillId="7" borderId="20" xfId="0" applyNumberFormat="1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vertical="center"/>
    </xf>
    <xf numFmtId="0" fontId="8" fillId="8" borderId="25" xfId="0" applyFont="1" applyFill="1" applyBorder="1" applyAlignment="1">
      <alignment vertical="center"/>
    </xf>
    <xf numFmtId="0" fontId="8" fillId="8" borderId="25" xfId="0" applyFont="1" applyFill="1" applyBorder="1" applyAlignment="1">
      <alignment horizontal="center" vertical="center"/>
    </xf>
    <xf numFmtId="179" fontId="8" fillId="8" borderId="26" xfId="2" applyFont="1" applyFill="1" applyBorder="1" applyAlignment="1">
      <alignment horizontal="center" vertical="center"/>
    </xf>
    <xf numFmtId="176" fontId="8" fillId="8" borderId="27" xfId="0" applyNumberFormat="1" applyFont="1" applyFill="1" applyBorder="1" applyAlignment="1">
      <alignment horizontal="center" vertical="center"/>
    </xf>
    <xf numFmtId="180" fontId="7" fillId="0" borderId="18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76" fontId="4" fillId="7" borderId="12" xfId="1" applyNumberFormat="1" applyFont="1" applyFill="1" applyBorder="1" applyAlignment="1">
      <alignment horizontal="center" vertical="center"/>
    </xf>
    <xf numFmtId="176" fontId="4" fillId="7" borderId="11" xfId="1" applyNumberFormat="1" applyFont="1" applyFill="1" applyBorder="1" applyAlignment="1">
      <alignment horizontal="center" vertical="center"/>
    </xf>
    <xf numFmtId="176" fontId="4" fillId="2" borderId="22" xfId="1" applyNumberFormat="1" applyFont="1" applyFill="1" applyBorder="1" applyAlignment="1">
      <alignment horizontal="left" vertical="center"/>
    </xf>
    <xf numFmtId="176" fontId="4" fillId="2" borderId="18" xfId="1" applyNumberFormat="1" applyFont="1" applyFill="1" applyBorder="1" applyAlignment="1">
      <alignment horizontal="left" vertical="center"/>
    </xf>
    <xf numFmtId="176" fontId="6" fillId="5" borderId="18" xfId="1" applyNumberFormat="1" applyFont="1" applyFill="1" applyBorder="1" applyAlignment="1">
      <alignment horizontal="center" vertical="center" wrapText="1"/>
    </xf>
    <xf numFmtId="176" fontId="1" fillId="5" borderId="18" xfId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 wrapText="1"/>
    </xf>
    <xf numFmtId="176" fontId="4" fillId="0" borderId="29" xfId="1" applyNumberFormat="1" applyFont="1" applyFill="1" applyBorder="1" applyAlignment="1">
      <alignment horizontal="center" vertical="center" wrapText="1"/>
    </xf>
    <xf numFmtId="176" fontId="4" fillId="0" borderId="28" xfId="1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货币" xfId="2" builtin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1050289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3724" y="46038"/>
          <a:ext cx="5828665" cy="855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82" zoomScaleNormal="82" workbookViewId="0">
      <selection activeCell="L16" sqref="L16"/>
    </sheetView>
  </sheetViews>
  <sheetFormatPr defaultColWidth="8.90625" defaultRowHeight="14" x14ac:dyDescent="0.25"/>
  <cols>
    <col min="1" max="1" width="19.7265625" customWidth="1"/>
    <col min="3" max="3" width="25.36328125" customWidth="1"/>
    <col min="4" max="8" width="11.36328125" customWidth="1"/>
    <col min="9" max="9" width="20.6328125" bestFit="1" customWidth="1"/>
    <col min="10" max="10" width="26.36328125" customWidth="1"/>
  </cols>
  <sheetData>
    <row r="1" spans="1:10" ht="34" customHeight="1" x14ac:dyDescent="0.25">
      <c r="A1" s="1" t="s">
        <v>0</v>
      </c>
      <c r="B1" s="42" t="s">
        <v>1</v>
      </c>
      <c r="C1" s="42"/>
      <c r="D1" s="1"/>
      <c r="E1" s="1"/>
      <c r="F1" s="1"/>
      <c r="G1" s="1"/>
      <c r="H1" s="2"/>
      <c r="I1" s="2"/>
      <c r="J1" s="1"/>
    </row>
    <row r="2" spans="1:10" ht="18" customHeight="1" x14ac:dyDescent="0.25">
      <c r="A2" s="1" t="s">
        <v>2</v>
      </c>
      <c r="B2" s="43" t="s">
        <v>26</v>
      </c>
      <c r="C2" s="44"/>
      <c r="D2" s="1"/>
      <c r="E2" s="1"/>
      <c r="F2" s="1"/>
      <c r="G2" s="1"/>
      <c r="H2" s="2"/>
      <c r="I2" s="2"/>
      <c r="J2" s="1"/>
    </row>
    <row r="3" spans="1:10" ht="18" customHeight="1" x14ac:dyDescent="0.25">
      <c r="A3" s="3" t="s">
        <v>3</v>
      </c>
      <c r="B3" s="45" t="s">
        <v>29</v>
      </c>
      <c r="C3" s="45"/>
      <c r="D3" s="4"/>
      <c r="E3" s="4"/>
      <c r="F3" s="4"/>
      <c r="G3" s="4"/>
      <c r="H3" s="4"/>
      <c r="I3" s="4"/>
      <c r="J3" s="5"/>
    </row>
    <row r="4" spans="1:10" ht="18" customHeight="1" x14ac:dyDescent="0.25">
      <c r="A4" s="3" t="s">
        <v>4</v>
      </c>
      <c r="B4" s="46"/>
      <c r="C4" s="46"/>
      <c r="D4" s="3"/>
      <c r="E4" s="3"/>
      <c r="F4" s="3"/>
      <c r="G4" s="3"/>
      <c r="H4" s="3"/>
      <c r="I4" s="3"/>
      <c r="J4" s="3"/>
    </row>
    <row r="5" spans="1:10" ht="18" customHeight="1" thickBot="1" x14ac:dyDescent="0.3">
      <c r="A5" s="3" t="s">
        <v>5</v>
      </c>
      <c r="B5" s="47">
        <v>10</v>
      </c>
      <c r="C5" s="47"/>
      <c r="D5" s="3"/>
      <c r="E5" s="3"/>
      <c r="F5" s="3"/>
      <c r="G5" s="3"/>
      <c r="H5" s="3"/>
      <c r="I5" s="3"/>
      <c r="J5" s="3"/>
    </row>
    <row r="6" spans="1:10" ht="16.5" x14ac:dyDescent="0.25">
      <c r="A6" s="48" t="s">
        <v>6</v>
      </c>
      <c r="B6" s="49"/>
      <c r="C6" s="50"/>
      <c r="D6" s="31" t="s">
        <v>7</v>
      </c>
      <c r="E6" s="32"/>
      <c r="F6" s="32"/>
      <c r="G6" s="32"/>
      <c r="H6" s="32"/>
      <c r="I6" s="33"/>
      <c r="J6" s="34" t="s">
        <v>8</v>
      </c>
    </row>
    <row r="7" spans="1:10" ht="16.5" x14ac:dyDescent="0.25">
      <c r="A7" s="51"/>
      <c r="B7" s="52"/>
      <c r="C7" s="53"/>
      <c r="D7" s="37" t="s">
        <v>9</v>
      </c>
      <c r="E7" s="38"/>
      <c r="F7" s="38"/>
      <c r="G7" s="39"/>
      <c r="H7" s="40" t="s">
        <v>10</v>
      </c>
      <c r="I7" s="41"/>
      <c r="J7" s="35"/>
    </row>
    <row r="8" spans="1:10" ht="16.5" x14ac:dyDescent="0.25">
      <c r="A8" s="54"/>
      <c r="B8" s="55"/>
      <c r="C8" s="56"/>
      <c r="D8" s="6" t="s">
        <v>11</v>
      </c>
      <c r="E8" s="6" t="s">
        <v>12</v>
      </c>
      <c r="F8" s="6" t="s">
        <v>11</v>
      </c>
      <c r="G8" s="6" t="s">
        <v>13</v>
      </c>
      <c r="H8" s="7" t="s">
        <v>14</v>
      </c>
      <c r="I8" s="7" t="s">
        <v>15</v>
      </c>
      <c r="J8" s="36"/>
    </row>
    <row r="9" spans="1:10" ht="33" x14ac:dyDescent="0.25">
      <c r="A9" s="63" t="s">
        <v>17</v>
      </c>
      <c r="B9" s="61" t="s">
        <v>27</v>
      </c>
      <c r="C9" s="62"/>
      <c r="D9" s="11">
        <v>1</v>
      </c>
      <c r="E9" s="12" t="s">
        <v>16</v>
      </c>
      <c r="F9" s="13">
        <v>4</v>
      </c>
      <c r="G9" s="12" t="s">
        <v>18</v>
      </c>
      <c r="H9" s="30">
        <v>450</v>
      </c>
      <c r="I9" s="8">
        <f t="shared" ref="I9:I13" si="0">H9*F9*D9*7.89</f>
        <v>14202</v>
      </c>
      <c r="J9" s="14" t="s">
        <v>25</v>
      </c>
    </row>
    <row r="10" spans="1:10" ht="33" x14ac:dyDescent="0.25">
      <c r="A10" s="64"/>
      <c r="B10" s="61" t="s">
        <v>30</v>
      </c>
      <c r="C10" s="62"/>
      <c r="D10" s="11">
        <v>3</v>
      </c>
      <c r="E10" s="12" t="s">
        <v>16</v>
      </c>
      <c r="F10" s="13">
        <v>1</v>
      </c>
      <c r="G10" s="12" t="s">
        <v>18</v>
      </c>
      <c r="H10" s="30">
        <v>60</v>
      </c>
      <c r="I10" s="8">
        <f t="shared" si="0"/>
        <v>1420.2</v>
      </c>
      <c r="J10" s="14" t="s">
        <v>25</v>
      </c>
    </row>
    <row r="11" spans="1:10" ht="33" x14ac:dyDescent="0.25">
      <c r="A11" s="64"/>
      <c r="B11" s="61" t="s">
        <v>28</v>
      </c>
      <c r="C11" s="62"/>
      <c r="D11" s="11">
        <v>1</v>
      </c>
      <c r="E11" s="12" t="s">
        <v>16</v>
      </c>
      <c r="F11" s="13">
        <v>2</v>
      </c>
      <c r="G11" s="12" t="s">
        <v>18</v>
      </c>
      <c r="H11" s="30">
        <v>450</v>
      </c>
      <c r="I11" s="8">
        <f t="shared" si="0"/>
        <v>7101</v>
      </c>
      <c r="J11" s="14" t="s">
        <v>25</v>
      </c>
    </row>
    <row r="12" spans="1:10" ht="16.5" x14ac:dyDescent="0.25">
      <c r="A12" s="64" t="s">
        <v>31</v>
      </c>
      <c r="B12" s="61" t="s">
        <v>32</v>
      </c>
      <c r="C12" s="62"/>
      <c r="D12" s="11">
        <v>1</v>
      </c>
      <c r="E12" s="12" t="s">
        <v>33</v>
      </c>
      <c r="F12" s="13">
        <v>6</v>
      </c>
      <c r="G12" s="12" t="s">
        <v>34</v>
      </c>
      <c r="H12" s="30">
        <v>20</v>
      </c>
      <c r="I12" s="8">
        <f t="shared" si="0"/>
        <v>946.8</v>
      </c>
      <c r="J12" s="14"/>
    </row>
    <row r="13" spans="1:10" ht="16.5" x14ac:dyDescent="0.25">
      <c r="A13" s="65"/>
      <c r="B13" s="61" t="s">
        <v>35</v>
      </c>
      <c r="C13" s="62"/>
      <c r="D13" s="11">
        <v>1</v>
      </c>
      <c r="E13" s="12" t="s">
        <v>33</v>
      </c>
      <c r="F13" s="13">
        <v>1</v>
      </c>
      <c r="G13" s="12" t="s">
        <v>34</v>
      </c>
      <c r="H13" s="30">
        <v>133</v>
      </c>
      <c r="I13" s="8">
        <f t="shared" si="0"/>
        <v>1049.3699999999999</v>
      </c>
      <c r="J13" s="14"/>
    </row>
    <row r="14" spans="1:10" ht="16.5" x14ac:dyDescent="0.25">
      <c r="A14" s="59" t="s">
        <v>19</v>
      </c>
      <c r="B14" s="60"/>
      <c r="C14" s="60"/>
      <c r="D14" s="60"/>
      <c r="E14" s="60"/>
      <c r="F14" s="60"/>
      <c r="G14" s="60"/>
      <c r="H14" s="60"/>
      <c r="I14" s="9">
        <f>SUM(I9:I13)</f>
        <v>24719.37</v>
      </c>
      <c r="J14" s="10"/>
    </row>
    <row r="15" spans="1:10" ht="16.5" x14ac:dyDescent="0.25">
      <c r="A15" s="15" t="s">
        <v>20</v>
      </c>
      <c r="B15" s="16"/>
      <c r="C15" s="16"/>
      <c r="D15" s="16"/>
      <c r="E15" s="16"/>
      <c r="F15" s="16"/>
      <c r="G15" s="16"/>
      <c r="H15" s="17"/>
      <c r="I15" s="18">
        <f>SUM(I14)</f>
        <v>24719.37</v>
      </c>
      <c r="J15" s="19"/>
    </row>
    <row r="16" spans="1:10" ht="16.5" x14ac:dyDescent="0.25">
      <c r="A16" s="15" t="s">
        <v>21</v>
      </c>
      <c r="B16" s="16"/>
      <c r="C16" s="16"/>
      <c r="D16" s="16"/>
      <c r="E16" s="16"/>
      <c r="F16" s="16"/>
      <c r="G16" s="16"/>
      <c r="H16" s="16"/>
      <c r="I16" s="18">
        <f>I15*0.1</f>
        <v>2471.9369999999999</v>
      </c>
      <c r="J16" s="19"/>
    </row>
    <row r="17" spans="1:10" ht="16.5" x14ac:dyDescent="0.25">
      <c r="A17" s="15" t="s">
        <v>22</v>
      </c>
      <c r="B17" s="16"/>
      <c r="C17" s="16"/>
      <c r="D17" s="16"/>
      <c r="E17" s="16"/>
      <c r="F17" s="16"/>
      <c r="G17" s="16"/>
      <c r="H17" s="16"/>
      <c r="I17" s="18">
        <f>SUM(I15:I16)</f>
        <v>27191.307000000001</v>
      </c>
      <c r="J17" s="19"/>
    </row>
    <row r="18" spans="1:10" ht="16.5" x14ac:dyDescent="0.25">
      <c r="A18" s="20" t="s">
        <v>23</v>
      </c>
      <c r="B18" s="21"/>
      <c r="C18" s="57"/>
      <c r="D18" s="58"/>
      <c r="E18" s="22"/>
      <c r="F18" s="22"/>
      <c r="G18" s="22"/>
      <c r="H18" s="22"/>
      <c r="I18" s="23">
        <f>I17*0.06</f>
        <v>1631.4784199999999</v>
      </c>
      <c r="J18" s="24"/>
    </row>
    <row r="19" spans="1:10" ht="20.5" thickBot="1" x14ac:dyDescent="0.3">
      <c r="A19" s="25" t="s">
        <v>24</v>
      </c>
      <c r="B19" s="26"/>
      <c r="C19" s="26"/>
      <c r="D19" s="26"/>
      <c r="E19" s="26"/>
      <c r="F19" s="27"/>
      <c r="G19" s="27"/>
      <c r="H19" s="27"/>
      <c r="I19" s="28">
        <f>SUM(I17:I18)</f>
        <v>28822.78542</v>
      </c>
      <c r="J19" s="29"/>
    </row>
  </sheetData>
  <mergeCells count="19">
    <mergeCell ref="C18:D18"/>
    <mergeCell ref="A14:H14"/>
    <mergeCell ref="B9:C9"/>
    <mergeCell ref="A9:A11"/>
    <mergeCell ref="B11:C11"/>
    <mergeCell ref="B10:C10"/>
    <mergeCell ref="B13:C13"/>
    <mergeCell ref="A12:A13"/>
    <mergeCell ref="B12:C12"/>
    <mergeCell ref="D6:I6"/>
    <mergeCell ref="J6:J8"/>
    <mergeCell ref="D7:G7"/>
    <mergeCell ref="H7:I7"/>
    <mergeCell ref="B1:C1"/>
    <mergeCell ref="B2:C2"/>
    <mergeCell ref="B3:C3"/>
    <mergeCell ref="B4:C4"/>
    <mergeCell ref="B5:C5"/>
    <mergeCell ref="A6:C8"/>
  </mergeCells>
  <phoneticPr fontId="2" type="noConversion"/>
  <pageMargins left="0.75" right="0.75" top="1" bottom="1" header="0.51180555555555596" footer="0.51180555555555596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武汉用车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dcterms:created xsi:type="dcterms:W3CDTF">2017-08-28T08:56:36Z</dcterms:created>
  <dcterms:modified xsi:type="dcterms:W3CDTF">2018-02-27T08:34:14Z</dcterms:modified>
</cp:coreProperties>
</file>