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<sst xmlns="http://schemas.openxmlformats.org/spreadsheetml/2006/main" count="126" uniqueCount="96">
  <si>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</si>
  <si>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</si>
  <si>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</si>
  <si>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</si>
  <si>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</si>
  <si>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</si>
  <si>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</si>
  <si>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</si>
  <si>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</si>
  <si>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</si>
  <si>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</si>
  <si>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</si>
  <si>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</si>
  <si>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</si>
  <si>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</si>
  <si>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</si>
  <si>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</si>
  <si>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</si>
  <si>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</si>
  <si>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</si>
  <si>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</si>
  <si>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</si>
  <si>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</si>
  <si>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</si>
  <si>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</si>
  <si>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</si>
  <si>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</si>
  <si>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</si>
  <si>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</si>
  <si>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</si>
  <si>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</si>
  <si>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</si>
  <si>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</si>
  <si>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</si>
  <si>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</si>
  <si>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</si>
  <si>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</si>
  <si>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</si>
  <si>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</si>
  <si>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</si>
  <si>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</si>
  <si>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</si>
  <si>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上海酒店，临时增加1桌桌餐费用垫付</t>
  </si>
  <si>
    <t>用餐及酒水借款</t>
  </si>
  <si>
    <t>上海上会人员，垫付</t>
  </si>
  <si>
    <t>上海会议，临时增加制作物费用垫付</t>
  </si>
  <si>
    <t>西安晚宴，现场增加零点费用垫付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</si>
  <si>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</si>
  <si>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</si>
  <si>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</si>
  <si>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</si>
  <si>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</si>
  <si>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</si>
  <si>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</si>
  <si>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</si>
  <si>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</si>
  <si>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</si>
  <si>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</si>
  <si>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</si>
  <si>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</si>
  <si>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</si>
  <si>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</si>
  <si>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</si>
  <si>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</si>
  <si>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</si>
  <si>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</si>
  <si>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</si>
  <si>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</si>
  <si>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2023年5月8日-12日</t>
  </si>
  <si>
    <t>报销日期:</t>
  </si>
  <si>
    <t>团号:</t>
  </si>
  <si>
    <t>HMJB-230510-ANZ455A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</si>
  <si>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</si>
  <si>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</si>
  <si>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</si>
  <si>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</si>
  <si>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</si>
  <si>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</si>
  <si>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</si>
  <si>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</si>
  <si>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</si>
  <si>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</si>
  <si>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</si>
  <si>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</si>
  <si>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</si>
  <si>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</si>
  <si>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</si>
  <si>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</si>
  <si>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</si>
  <si>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 xml:space="preserve"> </t>
  </si>
  <si>
    <t>【员工上会补助统计单】</t>
  </si>
  <si>
    <t>2023年5月10日-12日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</si>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</sst>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7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6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31" fontId="3" fillId="2" borderId="0" xfId="51" applyNumberFormat="1" applyFont="1" applyFill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6" fontId="4" fillId="0" borderId="6" xfId="51" applyNumberFormat="1" applyFont="1" applyBorder="1" applyAlignment="1">
      <alignment horizontal="center" vertical="center"/>
    </xf>
    <xf numFmtId="176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703580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29" workbookViewId="0">
      <selection activeCell="I48" sqref="I48"/>
    </sheetView>
  </sheetViews>
  <sheetFormatPr defaultColWidth="9" defaultRowHeight="21" customHeight="1"/>
  <cols>
    <col min="1" max="1" width="9" style="47"/>
    <col min="2" max="2" width="16.6666666666667" customWidth="1"/>
    <col min="3" max="3" width="10.7777777777778" style="48"/>
    <col min="5" max="5" width="10.7777777777778"/>
    <col min="6" max="6" width="12" customWidth="1"/>
    <col min="8" max="8" width="12" customWidth="1"/>
    <col min="9" max="9" width="37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54" si="0"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 t="shared" si="0"/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2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v>0</v>
      </c>
      <c r="G17" s="59">
        <v>0</v>
      </c>
      <c r="H17" s="59">
        <f t="shared" si="0"/>
        <v>0</v>
      </c>
      <c r="I17" s="79"/>
      <c r="J17" s="84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79"/>
      <c r="J18" s="85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79"/>
      <c r="J19" s="85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79"/>
      <c r="J20" s="85"/>
    </row>
    <row r="21" s="46" customFormat="1" customHeight="1" spans="1:10">
      <c r="A21" s="61"/>
      <c r="B21" s="62" t="s">
        <v>23</v>
      </c>
      <c r="C21" s="63">
        <f>SUM(C17)</f>
        <v>0</v>
      </c>
      <c r="D21" s="63">
        <f t="shared" ref="D21:E21" si="3">SUM(D17)</f>
        <v>0</v>
      </c>
      <c r="E21" s="63">
        <f t="shared" si="3"/>
        <v>0</v>
      </c>
      <c r="F21" s="63">
        <f>SUM(F17:F20)</f>
        <v>0</v>
      </c>
      <c r="G21" s="63">
        <f t="shared" ref="G21:H21" si="4">SUM(G17:G20)</f>
        <v>0</v>
      </c>
      <c r="H21" s="63">
        <f t="shared" si="4"/>
        <v>0</v>
      </c>
      <c r="I21" s="82"/>
      <c r="J21" s="86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 t="shared" si="0"/>
        <v>0</v>
      </c>
      <c r="I22" s="79"/>
      <c r="J22" s="84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79"/>
      <c r="J23" s="85"/>
    </row>
    <row r="24" s="46" customFormat="1" customHeight="1" spans="1:10">
      <c r="A24" s="61"/>
      <c r="B24" s="62" t="s">
        <v>26</v>
      </c>
      <c r="C24" s="63">
        <f>SUM(C22)</f>
        <v>0</v>
      </c>
      <c r="D24" s="63">
        <f t="shared" ref="D24:E24" si="5">SUM(D22)</f>
        <v>0</v>
      </c>
      <c r="E24" s="63">
        <f t="shared" si="5"/>
        <v>0</v>
      </c>
      <c r="F24" s="63">
        <f>SUM(F22:F23)</f>
        <v>0</v>
      </c>
      <c r="G24" s="63">
        <f t="shared" ref="G24:H24" si="6">SUM(G22:G23)</f>
        <v>0</v>
      </c>
      <c r="H24" s="63">
        <f t="shared" si="6"/>
        <v>0</v>
      </c>
      <c r="I24" s="82"/>
      <c r="J24" s="86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>C25*D25</f>
        <v>0</v>
      </c>
      <c r="F25" s="59">
        <v>0</v>
      </c>
      <c r="G25" s="59">
        <v>0</v>
      </c>
      <c r="H25" s="59">
        <f t="shared" si="0"/>
        <v>0</v>
      </c>
      <c r="I25" s="79"/>
      <c r="J25" s="80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7">F26+G26</f>
        <v>0</v>
      </c>
      <c r="I26" s="79"/>
      <c r="J26" s="81"/>
    </row>
    <row r="27" s="46" customFormat="1" customHeight="1" spans="1:10">
      <c r="A27" s="61"/>
      <c r="B27" s="62" t="s">
        <v>29</v>
      </c>
      <c r="C27" s="63">
        <f>SUM(C25)</f>
        <v>0</v>
      </c>
      <c r="D27" s="63">
        <f t="shared" ref="D27:E27" si="8">SUM(D25)</f>
        <v>0</v>
      </c>
      <c r="E27" s="63">
        <f t="shared" si="8"/>
        <v>0</v>
      </c>
      <c r="F27" s="63">
        <f>SUM(F25:F26)</f>
        <v>0</v>
      </c>
      <c r="G27" s="63">
        <f>SUM(G25:G26)</f>
        <v>0</v>
      </c>
      <c r="H27" s="63">
        <f t="shared" ref="H27" si="9">SUM(H25:H26)</f>
        <v>0</v>
      </c>
      <c r="I27" s="82"/>
      <c r="J27" s="83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>C28*D28</f>
        <v>0</v>
      </c>
      <c r="F28" s="59">
        <v>0</v>
      </c>
      <c r="G28" s="59">
        <v>0</v>
      </c>
      <c r="H28" s="59">
        <f t="shared" si="0"/>
        <v>0</v>
      </c>
      <c r="I28" s="79"/>
      <c r="J28" s="80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79"/>
      <c r="J29" s="85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79"/>
      <c r="J30" s="85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79"/>
      <c r="J31" s="85"/>
    </row>
    <row r="32" s="46" customFormat="1" customHeight="1" spans="1:10">
      <c r="A32" s="61"/>
      <c r="B32" s="62" t="s">
        <v>32</v>
      </c>
      <c r="C32" s="63">
        <f>SUM(C28)</f>
        <v>0</v>
      </c>
      <c r="D32" s="63">
        <f t="shared" ref="D32:E32" si="10">SUM(D28)</f>
        <v>0</v>
      </c>
      <c r="E32" s="63">
        <f t="shared" si="10"/>
        <v>0</v>
      </c>
      <c r="F32" s="63">
        <f>SUM(F28:F31)</f>
        <v>0</v>
      </c>
      <c r="G32" s="63">
        <f t="shared" ref="G32:H32" si="11">SUM(G28:G31)</f>
        <v>0</v>
      </c>
      <c r="H32" s="63">
        <f t="shared" si="11"/>
        <v>0</v>
      </c>
      <c r="I32" s="82"/>
      <c r="J32" s="86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>C33*D33</f>
        <v>0</v>
      </c>
      <c r="F33" s="59">
        <v>0</v>
      </c>
      <c r="G33" s="59">
        <v>0</v>
      </c>
      <c r="H33" s="59">
        <f t="shared" si="0"/>
        <v>0</v>
      </c>
      <c r="I33" s="87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79"/>
      <c r="J34" s="89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79"/>
      <c r="J35" s="89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79"/>
      <c r="J36" s="89"/>
    </row>
    <row r="37" s="46" customFormat="1" customHeight="1" spans="1:10">
      <c r="A37" s="61"/>
      <c r="B37" s="62" t="s">
        <v>34</v>
      </c>
      <c r="C37" s="63">
        <f>SUM(C33)</f>
        <v>0</v>
      </c>
      <c r="D37" s="63">
        <f t="shared" ref="D37:E37" si="12">SUM(D33)</f>
        <v>0</v>
      </c>
      <c r="E37" s="63">
        <f t="shared" si="12"/>
        <v>0</v>
      </c>
      <c r="F37" s="63">
        <f>SUM(F33:F36)</f>
        <v>0</v>
      </c>
      <c r="G37" s="63">
        <f t="shared" ref="G37:H37" si="13">SUM(G33:G36)</f>
        <v>0</v>
      </c>
      <c r="H37" s="63">
        <f t="shared" si="13"/>
        <v>0</v>
      </c>
      <c r="I37" s="82"/>
      <c r="J37" s="90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>C38*D38</f>
        <v>0</v>
      </c>
      <c r="F38" s="59">
        <v>0</v>
      </c>
      <c r="G38" s="59">
        <v>0</v>
      </c>
      <c r="H38" s="59">
        <f t="shared" si="0"/>
        <v>0</v>
      </c>
      <c r="I38" s="79"/>
      <c r="J38" s="84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79"/>
      <c r="J39" s="85"/>
    </row>
    <row r="40" s="46" customFormat="1" customHeight="1" spans="1:10">
      <c r="A40" s="61"/>
      <c r="B40" s="62" t="s">
        <v>37</v>
      </c>
      <c r="C40" s="63">
        <f>SUM(C38)</f>
        <v>0</v>
      </c>
      <c r="D40" s="63">
        <f t="shared" ref="D40:E40" si="14">SUM(D38)</f>
        <v>0</v>
      </c>
      <c r="E40" s="63">
        <f t="shared" si="14"/>
        <v>0</v>
      </c>
      <c r="F40" s="63">
        <f>SUM(F38:F39)</f>
        <v>0</v>
      </c>
      <c r="G40" s="63">
        <f t="shared" ref="G40:H40" si="15">SUM(G38:G39)</f>
        <v>0</v>
      </c>
      <c r="H40" s="63">
        <f t="shared" si="15"/>
        <v>0</v>
      </c>
      <c r="I40" s="82"/>
      <c r="J40" s="86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>C41*D41</f>
        <v>0</v>
      </c>
      <c r="F41" s="59">
        <v>0</v>
      </c>
      <c r="G41" s="59">
        <v>0</v>
      </c>
      <c r="H41" s="59">
        <f t="shared" si="0"/>
        <v>0</v>
      </c>
      <c r="I41" s="79"/>
      <c r="J41" s="80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79"/>
      <c r="J42" s="81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79"/>
      <c r="J43" s="81"/>
    </row>
    <row r="44" s="46" customFormat="1" customHeight="1" spans="1:10">
      <c r="A44" s="61"/>
      <c r="B44" s="62" t="s">
        <v>40</v>
      </c>
      <c r="C44" s="63">
        <f>SUM(C41)</f>
        <v>0</v>
      </c>
      <c r="D44" s="63">
        <f t="shared" ref="D44:E44" si="16">SUM(D41)</f>
        <v>0</v>
      </c>
      <c r="E44" s="63">
        <f t="shared" si="16"/>
        <v>0</v>
      </c>
      <c r="F44" s="63">
        <f>SUM(F41:F43)</f>
        <v>0</v>
      </c>
      <c r="G44" s="63">
        <f t="shared" ref="G44:H44" si="17">SUM(G41:G43)</f>
        <v>0</v>
      </c>
      <c r="H44" s="63">
        <f t="shared" si="17"/>
        <v>0</v>
      </c>
      <c r="I44" s="82"/>
      <c r="J44" s="83"/>
    </row>
    <row r="45" customHeight="1" spans="1:10">
      <c r="A45" s="64">
        <v>10</v>
      </c>
      <c r="B45" s="58" t="s">
        <v>41</v>
      </c>
      <c r="C45" s="59">
        <v>0</v>
      </c>
      <c r="D45" s="60">
        <v>1</v>
      </c>
      <c r="E45" s="59">
        <f>C45*D45</f>
        <v>0</v>
      </c>
      <c r="F45" s="59">
        <v>4000</v>
      </c>
      <c r="G45" s="59">
        <v>0</v>
      </c>
      <c r="H45" s="59">
        <f t="shared" si="0"/>
        <v>4000</v>
      </c>
      <c r="I45" s="87" t="s">
        <v>42</v>
      </c>
      <c r="J45" s="88" t="s">
        <v>43</v>
      </c>
    </row>
    <row r="46" customHeight="1" spans="1:10">
      <c r="A46" s="70"/>
      <c r="B46" s="58"/>
      <c r="C46" s="59"/>
      <c r="D46" s="60"/>
      <c r="E46" s="59"/>
      <c r="F46" s="59">
        <v>460</v>
      </c>
      <c r="G46" s="59">
        <v>0</v>
      </c>
      <c r="H46" s="59">
        <f t="shared" si="0"/>
        <v>460</v>
      </c>
      <c r="I46" s="87" t="s">
        <v>44</v>
      </c>
      <c r="J46" s="89"/>
    </row>
    <row r="47" customHeight="1" spans="1:10">
      <c r="A47" s="70"/>
      <c r="B47" s="58"/>
      <c r="C47" s="59"/>
      <c r="D47" s="60"/>
      <c r="E47" s="59"/>
      <c r="F47" s="59">
        <v>233</v>
      </c>
      <c r="G47" s="59">
        <v>0</v>
      </c>
      <c r="H47" s="59">
        <f t="shared" si="0"/>
        <v>233</v>
      </c>
      <c r="I47" s="87" t="s">
        <v>45</v>
      </c>
      <c r="J47" s="89"/>
    </row>
    <row r="48" customHeight="1" spans="1:10">
      <c r="A48" s="70"/>
      <c r="B48" s="58"/>
      <c r="C48" s="59"/>
      <c r="D48" s="60"/>
      <c r="E48" s="59"/>
      <c r="F48" s="59">
        <v>530</v>
      </c>
      <c r="G48" s="59">
        <v>0</v>
      </c>
      <c r="H48" s="59">
        <f t="shared" si="0"/>
        <v>530</v>
      </c>
      <c r="I48" s="87" t="s">
        <v>46</v>
      </c>
      <c r="J48" s="89"/>
    </row>
    <row r="49" customHeight="1" spans="1:10">
      <c r="A49" s="70"/>
      <c r="B49" s="58"/>
      <c r="C49" s="59"/>
      <c r="D49" s="60"/>
      <c r="E49" s="59"/>
      <c r="F49" s="59"/>
      <c r="G49" s="59">
        <v>0</v>
      </c>
      <c r="H49" s="59">
        <f t="shared" si="0"/>
        <v>0</v>
      </c>
      <c r="I49" s="79"/>
      <c r="J49" s="89"/>
    </row>
    <row r="50" customHeight="1" spans="1:10">
      <c r="A50" s="70"/>
      <c r="B50" s="58"/>
      <c r="C50" s="59"/>
      <c r="D50" s="60"/>
      <c r="E50" s="59"/>
      <c r="F50" s="59"/>
      <c r="G50" s="59">
        <v>0</v>
      </c>
      <c r="H50" s="59">
        <f t="shared" si="0"/>
        <v>0</v>
      </c>
      <c r="I50" s="79"/>
      <c r="J50" s="89"/>
    </row>
    <row r="51" customHeight="1" spans="1:10">
      <c r="A51" s="70"/>
      <c r="B51" s="58"/>
      <c r="C51" s="59"/>
      <c r="D51" s="60"/>
      <c r="E51" s="59"/>
      <c r="F51" s="59"/>
      <c r="G51" s="59">
        <v>0</v>
      </c>
      <c r="H51" s="59">
        <f t="shared" si="0"/>
        <v>0</v>
      </c>
      <c r="I51" s="79"/>
      <c r="J51" s="89"/>
    </row>
    <row r="52" customHeight="1" spans="1:10">
      <c r="A52" s="70"/>
      <c r="B52" s="58"/>
      <c r="C52" s="59"/>
      <c r="D52" s="60"/>
      <c r="E52" s="59"/>
      <c r="F52" s="59"/>
      <c r="G52" s="59">
        <v>0</v>
      </c>
      <c r="H52" s="59">
        <f t="shared" si="0"/>
        <v>0</v>
      </c>
      <c r="I52" s="79"/>
      <c r="J52" s="89"/>
    </row>
    <row r="53" customHeight="1" spans="1:10">
      <c r="A53" s="70"/>
      <c r="B53" s="58"/>
      <c r="C53" s="59"/>
      <c r="D53" s="60"/>
      <c r="E53" s="59"/>
      <c r="F53" s="59"/>
      <c r="G53" s="59">
        <v>0</v>
      </c>
      <c r="H53" s="59">
        <f t="shared" si="0"/>
        <v>0</v>
      </c>
      <c r="I53" s="79"/>
      <c r="J53" s="89"/>
    </row>
    <row r="54" customHeight="1" spans="1:10">
      <c r="A54" s="67"/>
      <c r="B54" s="58"/>
      <c r="C54" s="59"/>
      <c r="D54" s="60"/>
      <c r="E54" s="59"/>
      <c r="F54" s="59"/>
      <c r="G54" s="59">
        <v>0</v>
      </c>
      <c r="H54" s="59">
        <f t="shared" si="0"/>
        <v>0</v>
      </c>
      <c r="I54" s="79"/>
      <c r="J54" s="89"/>
    </row>
    <row r="55" s="46" customFormat="1" customHeight="1" spans="1:10">
      <c r="A55" s="61"/>
      <c r="B55" s="62" t="s">
        <v>47</v>
      </c>
      <c r="C55" s="63">
        <f>SUM(C45)</f>
        <v>0</v>
      </c>
      <c r="D55" s="63">
        <f t="shared" ref="D55:E55" si="18">SUM(D45)</f>
        <v>1</v>
      </c>
      <c r="E55" s="63">
        <f t="shared" si="18"/>
        <v>0</v>
      </c>
      <c r="F55" s="63">
        <f>SUM(F45:F54)</f>
        <v>5223</v>
      </c>
      <c r="G55" s="63">
        <f>SUM(G45:G54)</f>
        <v>0</v>
      </c>
      <c r="H55" s="63">
        <f>SUM(H45:H54)</f>
        <v>5223</v>
      </c>
      <c r="I55" s="82"/>
      <c r="J55" s="90"/>
    </row>
    <row r="56" customHeight="1" spans="1:10">
      <c r="A56" s="61"/>
      <c r="B56" s="62" t="s">
        <v>48</v>
      </c>
      <c r="C56" s="63">
        <f>SUM(C55,C44,C40,C37,C32,C27,C24,C21,C16,C13)</f>
        <v>0</v>
      </c>
      <c r="D56" s="63">
        <f t="shared" ref="D56:H56" si="19">SUM(D55,D44,D40,D37,D32,D27,D24,D21,D16,D13)</f>
        <v>1</v>
      </c>
      <c r="E56" s="63">
        <f t="shared" si="19"/>
        <v>0</v>
      </c>
      <c r="F56" s="63">
        <f t="shared" si="19"/>
        <v>5223</v>
      </c>
      <c r="G56" s="63">
        <f t="shared" si="19"/>
        <v>0</v>
      </c>
      <c r="H56" s="63">
        <f t="shared" si="19"/>
        <v>5223</v>
      </c>
      <c r="I56" s="82"/>
      <c r="J56" s="91"/>
    </row>
    <row r="60" customHeight="1" spans="1:9">
      <c r="A60" s="71" t="s">
        <v>49</v>
      </c>
      <c r="B60" s="72"/>
      <c r="C60" s="73" t="s">
        <v>50</v>
      </c>
      <c r="D60" s="73"/>
      <c r="E60" s="73" t="s">
        <v>51</v>
      </c>
      <c r="F60" s="73"/>
      <c r="G60" s="73" t="s">
        <v>52</v>
      </c>
      <c r="H60" s="73"/>
      <c r="I60" s="92" t="s">
        <v>53</v>
      </c>
    </row>
    <row r="61" customHeight="1" spans="1:9">
      <c r="A61" s="74">
        <f>E56</f>
        <v>0</v>
      </c>
      <c r="B61" s="75"/>
      <c r="C61" s="75">
        <f>H56</f>
        <v>5223</v>
      </c>
      <c r="D61" s="75"/>
      <c r="E61" s="75">
        <f>F56</f>
        <v>5223</v>
      </c>
      <c r="F61" s="75"/>
      <c r="G61" s="75">
        <f>G56</f>
        <v>0</v>
      </c>
      <c r="H61" s="75"/>
      <c r="I61" s="93">
        <f>A61-C61</f>
        <v>-5223</v>
      </c>
    </row>
    <row r="63" customHeight="1" spans="1:9">
      <c r="A63" s="76" t="s">
        <v>54</v>
      </c>
      <c r="B63" s="46"/>
      <c r="C63" s="77" t="s">
        <v>55</v>
      </c>
      <c r="D63" s="76"/>
      <c r="E63" s="76" t="s">
        <v>56</v>
      </c>
      <c r="F63" s="76"/>
      <c r="G63" s="76" t="s">
        <v>57</v>
      </c>
      <c r="H63" s="76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opLeftCell="A19" workbookViewId="0">
      <selection activeCell="B22" sqref="B22"/>
    </sheetView>
  </sheetViews>
  <sheetFormatPr defaultColWidth="9" defaultRowHeight="14.4"/>
  <cols>
    <col min="1" max="1" width="1.44444444444444" customWidth="1"/>
    <col min="2" max="2" width="2.10185185185185" customWidth="1"/>
    <col min="3" max="3" width="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2"/>
    </row>
    <row r="6" ht="19.95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3"/>
    </row>
    <row r="7" ht="19.95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9"/>
      <c r="J7" s="34">
        <v>45068</v>
      </c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70</v>
      </c>
      <c r="I8" s="13"/>
      <c r="J8" s="15" t="s">
        <v>71</v>
      </c>
      <c r="K8" s="35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72</v>
      </c>
      <c r="E10" s="16" t="s">
        <v>73</v>
      </c>
      <c r="F10" s="17"/>
      <c r="G10" s="18" t="s">
        <v>74</v>
      </c>
      <c r="H10" s="17" t="s">
        <v>75</v>
      </c>
      <c r="I10" s="16" t="s">
        <v>76</v>
      </c>
      <c r="J10" s="17"/>
      <c r="K10" s="18" t="s">
        <v>77</v>
      </c>
    </row>
    <row r="11" ht="19.95" customHeight="1" spans="2:11">
      <c r="B11" s="19">
        <v>1</v>
      </c>
      <c r="C11" s="20"/>
      <c r="D11" s="21" t="s">
        <v>78</v>
      </c>
      <c r="E11" s="19" t="s">
        <v>79</v>
      </c>
      <c r="F11" s="20"/>
      <c r="G11" s="22">
        <v>0</v>
      </c>
      <c r="H11" s="22"/>
      <c r="I11" s="36"/>
      <c r="J11" s="37"/>
      <c r="K11" s="38" t="s">
        <v>80</v>
      </c>
    </row>
    <row r="12" ht="19.95" customHeight="1" spans="2:11">
      <c r="B12" s="19">
        <v>2</v>
      </c>
      <c r="C12" s="20"/>
      <c r="D12" s="23"/>
      <c r="E12" s="24" t="s">
        <v>81</v>
      </c>
      <c r="F12" s="24"/>
      <c r="G12" s="22">
        <v>898.57</v>
      </c>
      <c r="H12" s="22"/>
      <c r="I12" s="36"/>
      <c r="J12" s="37"/>
      <c r="K12" s="38" t="s">
        <v>82</v>
      </c>
    </row>
    <row r="13" ht="19.95" customHeight="1" spans="2:11">
      <c r="B13" s="19">
        <v>3</v>
      </c>
      <c r="C13" s="20"/>
      <c r="D13" s="23"/>
      <c r="E13" s="19" t="s">
        <v>83</v>
      </c>
      <c r="F13" s="20"/>
      <c r="G13" s="22">
        <v>0</v>
      </c>
      <c r="H13" s="22"/>
      <c r="I13" s="36"/>
      <c r="J13" s="37"/>
      <c r="K13" s="38" t="s">
        <v>80</v>
      </c>
    </row>
    <row r="14" ht="19.95" customHeight="1" spans="2:11">
      <c r="B14" s="19">
        <v>4</v>
      </c>
      <c r="C14" s="20"/>
      <c r="D14" s="23"/>
      <c r="E14" s="19" t="s">
        <v>84</v>
      </c>
      <c r="F14" s="20"/>
      <c r="G14" s="22">
        <v>209</v>
      </c>
      <c r="H14" s="22"/>
      <c r="I14" s="36"/>
      <c r="J14" s="37"/>
      <c r="K14" s="38"/>
    </row>
    <row r="15" ht="19.95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6"/>
      <c r="J15" s="37"/>
      <c r="K15" s="38"/>
    </row>
    <row r="16" ht="19.95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19.95" customHeight="1" spans="2:11">
      <c r="B18" s="16" t="s">
        <v>48</v>
      </c>
      <c r="C18" s="26"/>
      <c r="D18" s="26"/>
      <c r="E18" s="26"/>
      <c r="F18" s="17"/>
      <c r="G18" s="27">
        <f>SUM(G11:G17)</f>
        <v>1107.57</v>
      </c>
      <c r="H18" s="27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19.95" customHeight="1" spans="2:11">
      <c r="B20" s="18" t="s">
        <v>75</v>
      </c>
      <c r="C20" s="18"/>
      <c r="D20" s="18"/>
      <c r="E20" s="18"/>
      <c r="F20" s="18"/>
      <c r="G20" s="18" t="s">
        <v>85</v>
      </c>
      <c r="H20" s="18"/>
      <c r="I20" s="18"/>
      <c r="J20" s="18"/>
      <c r="K20" s="18" t="s">
        <v>86</v>
      </c>
    </row>
    <row r="21" ht="19.95" customHeight="1" spans="2:11">
      <c r="B21" s="28">
        <f>G18</f>
        <v>1107.57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1107.57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87</v>
      </c>
      <c r="C23" s="9"/>
      <c r="D23" s="9" t="s">
        <v>60</v>
      </c>
      <c r="E23" s="9"/>
      <c r="F23" s="9" t="s">
        <v>55</v>
      </c>
      <c r="G23" s="9" t="s">
        <v>88</v>
      </c>
      <c r="H23" s="9"/>
      <c r="I23" s="9"/>
      <c r="J23" s="9" t="s">
        <v>57</v>
      </c>
      <c r="K23" s="9"/>
    </row>
    <row r="24" spans="15:15">
      <c r="O24" t="s">
        <v>89</v>
      </c>
    </row>
    <row r="26" ht="17.4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59</v>
      </c>
      <c r="E28" s="6"/>
      <c r="F28" s="7" t="s">
        <v>60</v>
      </c>
      <c r="G28" s="7"/>
      <c r="H28" s="6" t="s">
        <v>61</v>
      </c>
      <c r="I28" s="5"/>
      <c r="J28" s="7" t="s">
        <v>62</v>
      </c>
      <c r="K28" s="32"/>
    </row>
    <row r="29" ht="19.95" customHeight="1" spans="2:11">
      <c r="B29" s="8"/>
      <c r="C29" s="9"/>
      <c r="D29" s="10" t="s">
        <v>63</v>
      </c>
      <c r="E29" s="10"/>
      <c r="F29" s="11" t="s">
        <v>64</v>
      </c>
      <c r="G29" s="11"/>
      <c r="H29" s="10" t="s">
        <v>65</v>
      </c>
      <c r="I29" s="9"/>
      <c r="J29" s="11" t="s">
        <v>66</v>
      </c>
      <c r="K29" s="33"/>
    </row>
    <row r="30" ht="19.95" customHeight="1" spans="2:11">
      <c r="B30" s="8"/>
      <c r="C30" s="9"/>
      <c r="D30" s="10" t="s">
        <v>67</v>
      </c>
      <c r="E30" s="10"/>
      <c r="F30" s="11" t="s">
        <v>91</v>
      </c>
      <c r="G30" s="11"/>
      <c r="H30" s="10" t="s">
        <v>69</v>
      </c>
      <c r="I30" s="9"/>
      <c r="J30" s="34">
        <v>45068</v>
      </c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70</v>
      </c>
      <c r="I31" s="13"/>
      <c r="J31" s="15" t="s">
        <v>71</v>
      </c>
      <c r="K31" s="35"/>
    </row>
    <row r="32" ht="19.95" customHeight="1"/>
    <row r="33" ht="19.95" customHeight="1" spans="2:11">
      <c r="B33" s="24"/>
      <c r="C33" s="24"/>
      <c r="D33" s="29" t="s">
        <v>92</v>
      </c>
      <c r="E33" s="24" t="s">
        <v>93</v>
      </c>
      <c r="F33" s="24"/>
      <c r="G33" s="22" t="s">
        <v>94</v>
      </c>
      <c r="H33" s="22" t="s">
        <v>95</v>
      </c>
      <c r="I33" s="22" t="s">
        <v>48</v>
      </c>
      <c r="J33" s="22"/>
      <c r="K33" s="44" t="s">
        <v>77</v>
      </c>
    </row>
    <row r="34" ht="19.95" customHeight="1" spans="2:11">
      <c r="B34" s="24">
        <v>1</v>
      </c>
      <c r="C34" s="24"/>
      <c r="D34" s="30" t="s">
        <v>64</v>
      </c>
      <c r="E34" s="24" t="s">
        <v>91</v>
      </c>
      <c r="F34" s="24"/>
      <c r="G34" s="22">
        <v>100</v>
      </c>
      <c r="H34" s="22">
        <v>3</v>
      </c>
      <c r="I34" s="36">
        <f>G34*H34</f>
        <v>300</v>
      </c>
      <c r="J34" s="37"/>
      <c r="K34" s="45"/>
    </row>
    <row r="35" ht="19.95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6">
        <f t="shared" ref="I35:I36" si="0">G35*H35</f>
        <v>0</v>
      </c>
      <c r="J35" s="37"/>
      <c r="K35" s="45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6">
        <f t="shared" si="0"/>
        <v>0</v>
      </c>
      <c r="J36" s="37"/>
      <c r="K36" s="45"/>
    </row>
    <row r="37" ht="19.95" customHeight="1" spans="2:11">
      <c r="B37" s="16" t="s">
        <v>48</v>
      </c>
      <c r="C37" s="26"/>
      <c r="D37" s="26"/>
      <c r="E37" s="26"/>
      <c r="F37" s="17"/>
      <c r="G37" s="27"/>
      <c r="H37" s="27">
        <f>SUM(H19:H36)</f>
        <v>3</v>
      </c>
      <c r="I37" s="39">
        <f>SUM(I34:J36)</f>
        <v>300</v>
      </c>
      <c r="J37" s="40"/>
      <c r="K37" s="41"/>
    </row>
    <row r="38" ht="19.95" customHeight="1" spans="2:11">
      <c r="B38" s="9" t="s">
        <v>87</v>
      </c>
      <c r="C38" s="9"/>
      <c r="D38" s="9" t="s">
        <v>60</v>
      </c>
      <c r="E38" s="9"/>
      <c r="F38" s="9" t="s">
        <v>55</v>
      </c>
      <c r="G38" s="9" t="s">
        <v>88</v>
      </c>
      <c r="H38" s="9"/>
      <c r="I38" s="9"/>
      <c r="J38" s="9" t="s">
        <v>57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2023-06-19T05:53:27Z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D1FEE36DFBA04E27AE98AA5E7AB91058</vt:lpwstr>
  </property>
</Properties>
</file>