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<sst xmlns="http://schemas.openxmlformats.org/spreadsheetml/2006/main" count="87">
  <si>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</si>
  <si>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 KMJB-171209-TJT291</t>
  </si>
  <si>
    <t>会议日期：2017年12月9-10日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</si>
  <si>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</si>
  <si>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</si>
  <si>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</si>
  <si>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</si>
  <si>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</si>
  <si>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</si>
  <si>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</si>
  <si>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</si>
  <si>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</si>
  <si>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</si>
  <si>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</si>
  <si>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</si>
  <si>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</si>
  <si>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</si>
  <si>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</si>
  <si>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</si>
  <si>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</si>
  <si>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</si>
  <si>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</si>
  <si>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</si>
  <si>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</si>
  <si>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</si>
  <si>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</si>
  <si>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</si>
  <si>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</si>
  <si>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</si>
  <si>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</si>
  <si>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</si>
  <si>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</si>
  <si>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</si>
  <si>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</si>
  <si>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</si>
  <si>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</si>
  <si>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</si>
  <si>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</si>
  <si>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</si>
  <si>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</si>
  <si>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</si>
  <si>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</si>
  <si>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</si>
  <si>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</si>
  <si>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</t>
  </si>
  <si>
    <t>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</si>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</sst>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5" fillId="19" borderId="17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9" fontId="0" fillId="0" borderId="8" xfId="0" applyNumberFormat="1" applyFill="1" applyBorder="1" applyAlignme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workbookViewId="0">
      <selection activeCell="C29" sqref="C29:C30"/>
    </sheetView>
  </sheetViews>
  <sheetFormatPr defaultColWidth="9" defaultRowHeight="21" customHeight="1"/>
  <cols>
    <col min="1" max="1" width="9" style="53"/>
    <col min="2" max="2" width="16.75" customWidth="1"/>
    <col min="3" max="3" width="12.875" style="54"/>
    <col min="6" max="6" width="12.8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7">
        <v>297</v>
      </c>
      <c r="G8" s="65">
        <v>0</v>
      </c>
      <c r="H8" s="65">
        <f>F8+G8</f>
        <v>297</v>
      </c>
      <c r="I8" s="82" t="s">
        <v>16</v>
      </c>
      <c r="J8" s="83" t="s">
        <v>17</v>
      </c>
    </row>
    <row r="9" customHeight="1" spans="1:10">
      <c r="A9" s="63"/>
      <c r="B9" s="64"/>
      <c r="C9" s="65"/>
      <c r="D9" s="66"/>
      <c r="E9" s="65"/>
      <c r="F9" s="67">
        <v>218.5</v>
      </c>
      <c r="G9" s="65">
        <v>0</v>
      </c>
      <c r="H9" s="65">
        <f>F9+G9</f>
        <v>218.5</v>
      </c>
      <c r="I9" s="82" t="s">
        <v>16</v>
      </c>
      <c r="J9" s="84"/>
    </row>
    <row r="10" customHeight="1" spans="1:10">
      <c r="A10" s="63"/>
      <c r="B10" s="64"/>
      <c r="C10" s="65"/>
      <c r="D10" s="66"/>
      <c r="E10" s="65"/>
      <c r="F10" s="67">
        <v>136.5</v>
      </c>
      <c r="G10" s="65">
        <v>0</v>
      </c>
      <c r="H10" s="65">
        <f>F10+G10</f>
        <v>136.5</v>
      </c>
      <c r="I10" s="82" t="s">
        <v>16</v>
      </c>
      <c r="J10" s="84"/>
    </row>
    <row r="11" customHeight="1" spans="1:10">
      <c r="A11" s="63"/>
      <c r="B11" s="64"/>
      <c r="C11" s="65"/>
      <c r="D11" s="66"/>
      <c r="E11" s="65"/>
      <c r="F11" s="67">
        <v>181.5</v>
      </c>
      <c r="G11" s="65">
        <v>0</v>
      </c>
      <c r="H11" s="65">
        <f>F11+G11</f>
        <v>181.5</v>
      </c>
      <c r="I11" s="82" t="s">
        <v>16</v>
      </c>
      <c r="J11" s="84"/>
    </row>
    <row r="12" customHeight="1" spans="1:10">
      <c r="A12" s="63"/>
      <c r="B12" s="64"/>
      <c r="C12" s="65"/>
      <c r="D12" s="66"/>
      <c r="E12" s="65"/>
      <c r="F12" s="67">
        <v>352.5</v>
      </c>
      <c r="G12" s="65">
        <v>0</v>
      </c>
      <c r="H12" s="65">
        <f>F12+G12</f>
        <v>352.5</v>
      </c>
      <c r="I12" s="82" t="s">
        <v>16</v>
      </c>
      <c r="J12" s="84"/>
    </row>
    <row r="13" customHeight="1" spans="1:10">
      <c r="A13" s="63"/>
      <c r="B13" s="64"/>
      <c r="C13" s="65"/>
      <c r="D13" s="66"/>
      <c r="E13" s="65"/>
      <c r="F13" s="67">
        <v>348.5</v>
      </c>
      <c r="G13" s="65">
        <v>0</v>
      </c>
      <c r="H13" s="65">
        <f>F13+G13</f>
        <v>348.5</v>
      </c>
      <c r="I13" s="82" t="s">
        <v>16</v>
      </c>
      <c r="J13" s="84"/>
    </row>
    <row r="14" customHeight="1" spans="1:10">
      <c r="A14" s="63"/>
      <c r="B14" s="64"/>
      <c r="C14" s="65"/>
      <c r="D14" s="66"/>
      <c r="E14" s="65"/>
      <c r="F14" s="67">
        <v>295</v>
      </c>
      <c r="G14" s="65">
        <v>0</v>
      </c>
      <c r="H14" s="65">
        <f>F14+G14</f>
        <v>295</v>
      </c>
      <c r="I14" s="82" t="s">
        <v>16</v>
      </c>
      <c r="J14" s="84"/>
    </row>
    <row r="15" customHeight="1" spans="1:10">
      <c r="A15" s="63"/>
      <c r="B15" s="64"/>
      <c r="C15" s="65"/>
      <c r="D15" s="66"/>
      <c r="E15" s="65"/>
      <c r="F15" s="67">
        <v>295</v>
      </c>
      <c r="G15" s="65">
        <v>0</v>
      </c>
      <c r="H15" s="65">
        <f>F15+G15</f>
        <v>295</v>
      </c>
      <c r="I15" s="82" t="s">
        <v>16</v>
      </c>
      <c r="J15" s="84"/>
    </row>
    <row r="16" customHeight="1" spans="1:10">
      <c r="A16" s="63"/>
      <c r="B16" s="64"/>
      <c r="C16" s="65"/>
      <c r="D16" s="66"/>
      <c r="E16" s="65"/>
      <c r="F16" s="67">
        <v>392</v>
      </c>
      <c r="G16" s="65">
        <v>0</v>
      </c>
      <c r="H16" s="65">
        <f>F16+G16</f>
        <v>392</v>
      </c>
      <c r="I16" s="82" t="s">
        <v>16</v>
      </c>
      <c r="J16" s="84"/>
    </row>
    <row r="17" customHeight="1" spans="1:10">
      <c r="A17" s="63"/>
      <c r="B17" s="64"/>
      <c r="C17" s="65"/>
      <c r="D17" s="66"/>
      <c r="E17" s="65"/>
      <c r="F17" s="67">
        <v>392</v>
      </c>
      <c r="G17" s="65">
        <v>0</v>
      </c>
      <c r="H17" s="65">
        <f>F17+G17</f>
        <v>392</v>
      </c>
      <c r="I17" s="82" t="s">
        <v>16</v>
      </c>
      <c r="J17" s="84"/>
    </row>
    <row r="18" customHeight="1" spans="1:10">
      <c r="A18" s="63"/>
      <c r="B18" s="64"/>
      <c r="C18" s="65"/>
      <c r="D18" s="66"/>
      <c r="E18" s="65"/>
      <c r="F18" s="67">
        <v>530</v>
      </c>
      <c r="G18" s="65">
        <v>0</v>
      </c>
      <c r="H18" s="65">
        <f>F18+G18</f>
        <v>530</v>
      </c>
      <c r="I18" s="82" t="s">
        <v>18</v>
      </c>
      <c r="J18" s="84"/>
    </row>
    <row r="19" customHeight="1" spans="1:10">
      <c r="A19" s="63"/>
      <c r="B19" s="64"/>
      <c r="C19" s="65"/>
      <c r="D19" s="66"/>
      <c r="E19" s="65"/>
      <c r="F19" s="67">
        <v>870</v>
      </c>
      <c r="G19" s="65">
        <v>0</v>
      </c>
      <c r="H19" s="65">
        <f>F19+G19</f>
        <v>870</v>
      </c>
      <c r="I19" s="82" t="s">
        <v>18</v>
      </c>
      <c r="J19" s="84"/>
    </row>
    <row r="20" customHeight="1" spans="1:10">
      <c r="A20" s="63"/>
      <c r="B20" s="64"/>
      <c r="C20" s="65"/>
      <c r="D20" s="66"/>
      <c r="E20" s="65"/>
      <c r="F20" s="67">
        <v>790</v>
      </c>
      <c r="G20" s="65">
        <v>0</v>
      </c>
      <c r="H20" s="65">
        <f>F20+G20</f>
        <v>790</v>
      </c>
      <c r="I20" s="82" t="s">
        <v>18</v>
      </c>
      <c r="J20" s="84"/>
    </row>
    <row r="21" s="52" customFormat="1" customHeight="1" spans="1:10">
      <c r="A21" s="68"/>
      <c r="B21" s="69" t="s">
        <v>19</v>
      </c>
      <c r="C21" s="70">
        <f>SUM(C8)</f>
        <v>0</v>
      </c>
      <c r="D21" s="70">
        <f>SUM(D8)</f>
        <v>0</v>
      </c>
      <c r="E21" s="70">
        <f>SUM(E8)</f>
        <v>0</v>
      </c>
      <c r="F21" s="70">
        <f>SUM(F8:F20)</f>
        <v>5098.5</v>
      </c>
      <c r="G21" s="70">
        <f>SUM(G8:G19)</f>
        <v>0</v>
      </c>
      <c r="H21" s="70">
        <f>SUM(H8:H20)</f>
        <v>5098.5</v>
      </c>
      <c r="I21" s="85"/>
      <c r="J21" s="86"/>
    </row>
    <row r="22" customHeight="1" spans="1:10">
      <c r="A22" s="71">
        <v>2</v>
      </c>
      <c r="B22" s="72" t="s">
        <v>20</v>
      </c>
      <c r="C22" s="73">
        <v>0</v>
      </c>
      <c r="D22" s="71"/>
      <c r="E22" s="74">
        <f>C22*D22</f>
        <v>0</v>
      </c>
      <c r="F22" s="65">
        <v>0</v>
      </c>
      <c r="G22" s="65">
        <v>0</v>
      </c>
      <c r="H22" s="65">
        <f>F22+G22</f>
        <v>0</v>
      </c>
      <c r="I22" s="82"/>
      <c r="J22" s="83" t="s">
        <v>21</v>
      </c>
    </row>
    <row r="23" s="52" customFormat="1" customHeight="1" spans="1:10">
      <c r="A23" s="68"/>
      <c r="B23" s="69" t="s">
        <v>22</v>
      </c>
      <c r="C23" s="70">
        <f>SUM(C22)</f>
        <v>0</v>
      </c>
      <c r="D23" s="70">
        <f>SUM(D22)</f>
        <v>0</v>
      </c>
      <c r="E23" s="70">
        <f>SUM(E22)</f>
        <v>0</v>
      </c>
      <c r="F23" s="70">
        <f>SUM(F22:F22)</f>
        <v>0</v>
      </c>
      <c r="G23" s="70">
        <f>SUM(G22:G22)</f>
        <v>0</v>
      </c>
      <c r="H23" s="70">
        <f>SUM(H22:H22)</f>
        <v>0</v>
      </c>
      <c r="I23" s="85"/>
      <c r="J23" s="86"/>
    </row>
    <row r="24" customHeight="1" spans="1:10">
      <c r="A24" s="63">
        <v>3</v>
      </c>
      <c r="B24" s="64" t="s">
        <v>23</v>
      </c>
      <c r="C24" s="65">
        <v>0</v>
      </c>
      <c r="D24" s="66"/>
      <c r="E24" s="65">
        <f>C24*D24</f>
        <v>0</v>
      </c>
      <c r="F24" s="65">
        <v>0</v>
      </c>
      <c r="G24" s="65">
        <v>0</v>
      </c>
      <c r="H24" s="65">
        <f>F24+G24</f>
        <v>0</v>
      </c>
      <c r="I24" s="82"/>
      <c r="J24" s="87" t="s">
        <v>24</v>
      </c>
    </row>
    <row r="25" s="52" customFormat="1" customHeight="1" spans="1:10">
      <c r="A25" s="68"/>
      <c r="B25" s="69" t="s">
        <v>25</v>
      </c>
      <c r="C25" s="70">
        <f>SUM(C24)</f>
        <v>0</v>
      </c>
      <c r="D25" s="70">
        <f t="shared" ref="D25:E25" si="0">SUM(D24)</f>
        <v>0</v>
      </c>
      <c r="E25" s="70">
        <f t="shared" si="0"/>
        <v>0</v>
      </c>
      <c r="F25" s="70">
        <f>SUM(F24:F24)</f>
        <v>0</v>
      </c>
      <c r="G25" s="70">
        <f>SUM(G24:G24)</f>
        <v>0</v>
      </c>
      <c r="H25" s="70">
        <f>SUM(H24:H24)</f>
        <v>0</v>
      </c>
      <c r="I25" s="85"/>
      <c r="J25" s="88"/>
    </row>
    <row r="26" customHeight="1" spans="1:10">
      <c r="A26" s="63">
        <v>4</v>
      </c>
      <c r="B26" s="64" t="s">
        <v>26</v>
      </c>
      <c r="C26" s="65">
        <v>0</v>
      </c>
      <c r="D26" s="66"/>
      <c r="E26" s="65">
        <f>C26*D26</f>
        <v>0</v>
      </c>
      <c r="F26" s="65">
        <v>200</v>
      </c>
      <c r="G26" s="65">
        <v>0</v>
      </c>
      <c r="H26" s="65">
        <f>F26+G26</f>
        <v>200</v>
      </c>
      <c r="I26" s="82"/>
      <c r="J26" s="87" t="s">
        <v>27</v>
      </c>
    </row>
    <row r="27" customHeight="1" spans="1:10">
      <c r="A27" s="63"/>
      <c r="B27" s="64"/>
      <c r="C27" s="65"/>
      <c r="D27" s="66"/>
      <c r="E27" s="65"/>
      <c r="F27" s="65">
        <v>0</v>
      </c>
      <c r="G27" s="65">
        <v>0</v>
      </c>
      <c r="H27" s="65">
        <f>F27+G27</f>
        <v>0</v>
      </c>
      <c r="I27" s="82"/>
      <c r="J27" s="89"/>
    </row>
    <row r="28" s="52" customFormat="1" customHeight="1" spans="1:10">
      <c r="A28" s="68"/>
      <c r="B28" s="69" t="s">
        <v>28</v>
      </c>
      <c r="C28" s="70">
        <f>SUM(C26)</f>
        <v>0</v>
      </c>
      <c r="D28" s="70">
        <f t="shared" ref="D28:E28" si="1">SUM(D26)</f>
        <v>0</v>
      </c>
      <c r="E28" s="70">
        <f t="shared" si="1"/>
        <v>0</v>
      </c>
      <c r="F28" s="70">
        <f>SUM(F26:F27)</f>
        <v>200</v>
      </c>
      <c r="G28" s="70">
        <f t="shared" ref="G28:H28" si="2">SUM(G26:G27)</f>
        <v>0</v>
      </c>
      <c r="H28" s="70">
        <f t="shared" si="2"/>
        <v>200</v>
      </c>
      <c r="I28" s="85"/>
      <c r="J28" s="88"/>
    </row>
    <row r="29" customHeight="1" spans="1:10">
      <c r="A29" s="71">
        <v>5</v>
      </c>
      <c r="B29" s="72" t="s">
        <v>29</v>
      </c>
      <c r="C29" s="73">
        <v>0</v>
      </c>
      <c r="D29" s="71"/>
      <c r="E29" s="74">
        <f>C29*D29</f>
        <v>0</v>
      </c>
      <c r="F29" s="65">
        <v>0</v>
      </c>
      <c r="G29" s="65">
        <v>0</v>
      </c>
      <c r="H29" s="65">
        <f>F29+G29</f>
        <v>0</v>
      </c>
      <c r="I29" s="82"/>
      <c r="J29" s="83" t="s">
        <v>30</v>
      </c>
    </row>
    <row r="30" customHeight="1" spans="1:10">
      <c r="A30" s="75"/>
      <c r="B30" s="76"/>
      <c r="C30" s="77"/>
      <c r="D30" s="75"/>
      <c r="E30" s="78"/>
      <c r="F30" s="65">
        <v>0</v>
      </c>
      <c r="G30" s="65">
        <v>0</v>
      </c>
      <c r="H30" s="65">
        <f t="shared" ref="H30" si="3">F30+G30</f>
        <v>0</v>
      </c>
      <c r="I30" s="82"/>
      <c r="J30" s="84"/>
    </row>
    <row r="31" s="52" customFormat="1" customHeight="1" spans="1:10">
      <c r="A31" s="68"/>
      <c r="B31" s="69" t="s">
        <v>31</v>
      </c>
      <c r="C31" s="70">
        <f>SUM(C29)</f>
        <v>0</v>
      </c>
      <c r="D31" s="70">
        <f t="shared" ref="D31:E31" si="4">SUM(D29)</f>
        <v>0</v>
      </c>
      <c r="E31" s="70">
        <f t="shared" si="4"/>
        <v>0</v>
      </c>
      <c r="F31" s="70">
        <f>SUM(F29:F30)</f>
        <v>0</v>
      </c>
      <c r="G31" s="70">
        <f>SUM(G29:G30)</f>
        <v>0</v>
      </c>
      <c r="H31" s="70">
        <f t="shared" ref="H31" si="5">SUM(H29:H30)</f>
        <v>0</v>
      </c>
      <c r="I31" s="85"/>
      <c r="J31" s="86"/>
    </row>
    <row r="32" customHeight="1" spans="1:10">
      <c r="A32" s="63">
        <v>6</v>
      </c>
      <c r="B32" s="64" t="s">
        <v>32</v>
      </c>
      <c r="C32" s="65">
        <v>0</v>
      </c>
      <c r="D32" s="66"/>
      <c r="E32" s="65">
        <f>C32*D32</f>
        <v>0</v>
      </c>
      <c r="F32" s="65">
        <v>0</v>
      </c>
      <c r="G32" s="65">
        <v>0</v>
      </c>
      <c r="H32" s="65">
        <f>F32+G32</f>
        <v>0</v>
      </c>
      <c r="I32" s="82"/>
      <c r="J32" s="83" t="s">
        <v>33</v>
      </c>
    </row>
    <row r="33" s="52" customFormat="1" customHeight="1" spans="1:10">
      <c r="A33" s="68"/>
      <c r="B33" s="69" t="s">
        <v>34</v>
      </c>
      <c r="C33" s="70">
        <f>SUM(C32)</f>
        <v>0</v>
      </c>
      <c r="D33" s="70">
        <f t="shared" ref="D33:E33" si="6">SUM(D32)</f>
        <v>0</v>
      </c>
      <c r="E33" s="70">
        <f t="shared" si="6"/>
        <v>0</v>
      </c>
      <c r="F33" s="70">
        <f>SUM(F32:F32)</f>
        <v>0</v>
      </c>
      <c r="G33" s="70">
        <f>SUM(G32:G32)</f>
        <v>0</v>
      </c>
      <c r="H33" s="70">
        <f>SUM(H32:H32)</f>
        <v>0</v>
      </c>
      <c r="I33" s="85"/>
      <c r="J33" s="88"/>
    </row>
    <row r="34" customHeight="1" spans="1:10">
      <c r="A34" s="63">
        <v>7</v>
      </c>
      <c r="B34" s="64" t="s">
        <v>35</v>
      </c>
      <c r="C34" s="65">
        <v>0</v>
      </c>
      <c r="D34" s="66"/>
      <c r="E34" s="65">
        <f>C34*D34</f>
        <v>0</v>
      </c>
      <c r="F34" s="65">
        <v>0</v>
      </c>
      <c r="G34" s="65">
        <v>0</v>
      </c>
      <c r="H34" s="65">
        <f>F34+G34</f>
        <v>0</v>
      </c>
      <c r="I34" s="82"/>
      <c r="J34" s="90"/>
    </row>
    <row r="35" s="52" customFormat="1" customHeight="1" spans="1:10">
      <c r="A35" s="68"/>
      <c r="B35" s="69" t="s">
        <v>36</v>
      </c>
      <c r="C35" s="70">
        <f>SUM(C34)</f>
        <v>0</v>
      </c>
      <c r="D35" s="70">
        <f t="shared" ref="D35:E35" si="7">SUM(D34)</f>
        <v>0</v>
      </c>
      <c r="E35" s="70">
        <f t="shared" si="7"/>
        <v>0</v>
      </c>
      <c r="F35" s="70">
        <f>SUM(F34:F34)</f>
        <v>0</v>
      </c>
      <c r="G35" s="70">
        <f>SUM(G34:G34)</f>
        <v>0</v>
      </c>
      <c r="H35" s="70">
        <f>SUM(H34:H34)</f>
        <v>0</v>
      </c>
      <c r="I35" s="85"/>
      <c r="J35" s="91"/>
    </row>
    <row r="36" customHeight="1" spans="1:10">
      <c r="A36" s="63">
        <v>8</v>
      </c>
      <c r="B36" s="64" t="s">
        <v>37</v>
      </c>
      <c r="C36" s="65">
        <v>0</v>
      </c>
      <c r="D36" s="66"/>
      <c r="E36" s="65">
        <f>C36*D36</f>
        <v>0</v>
      </c>
      <c r="F36" s="65">
        <v>0</v>
      </c>
      <c r="G36" s="65">
        <v>0</v>
      </c>
      <c r="H36" s="65">
        <f>F36+G36</f>
        <v>0</v>
      </c>
      <c r="I36" s="82"/>
      <c r="J36" s="87" t="s">
        <v>38</v>
      </c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>F37+G37</f>
        <v>0</v>
      </c>
      <c r="I37" s="82"/>
      <c r="J37" s="89"/>
    </row>
    <row r="38" s="52" customFormat="1" customHeight="1" spans="1:10">
      <c r="A38" s="68"/>
      <c r="B38" s="69" t="s">
        <v>39</v>
      </c>
      <c r="C38" s="70">
        <f>SUM(C36)</f>
        <v>0</v>
      </c>
      <c r="D38" s="70">
        <f t="shared" ref="D38:E38" si="8">SUM(D36)</f>
        <v>0</v>
      </c>
      <c r="E38" s="70">
        <f t="shared" si="8"/>
        <v>0</v>
      </c>
      <c r="F38" s="70">
        <f>SUM(F36:F37)</f>
        <v>0</v>
      </c>
      <c r="G38" s="70">
        <f t="shared" ref="G38:H38" si="9">SUM(G36:G37)</f>
        <v>0</v>
      </c>
      <c r="H38" s="70">
        <f t="shared" si="9"/>
        <v>0</v>
      </c>
      <c r="I38" s="85"/>
      <c r="J38" s="88"/>
    </row>
    <row r="39" customHeight="1" spans="1:10">
      <c r="A39" s="63">
        <v>9</v>
      </c>
      <c r="B39" s="64" t="s">
        <v>40</v>
      </c>
      <c r="C39" s="65">
        <v>0</v>
      </c>
      <c r="D39" s="66"/>
      <c r="E39" s="65">
        <f>C39*D39</f>
        <v>0</v>
      </c>
      <c r="F39" s="65">
        <v>0</v>
      </c>
      <c r="G39" s="65">
        <v>0</v>
      </c>
      <c r="H39" s="65">
        <f>F39+G39</f>
        <v>0</v>
      </c>
      <c r="I39" s="82"/>
      <c r="J39" s="83" t="s">
        <v>41</v>
      </c>
    </row>
    <row r="40" s="52" customFormat="1" customHeight="1" spans="1:10">
      <c r="A40" s="68"/>
      <c r="B40" s="69" t="s">
        <v>42</v>
      </c>
      <c r="C40" s="70">
        <f>SUM(C39)</f>
        <v>0</v>
      </c>
      <c r="D40" s="70">
        <f t="shared" ref="D40:E40" si="10">SUM(D39)</f>
        <v>0</v>
      </c>
      <c r="E40" s="70">
        <f t="shared" si="10"/>
        <v>0</v>
      </c>
      <c r="F40" s="70">
        <f>SUM(F39:F39)</f>
        <v>0</v>
      </c>
      <c r="G40" s="70">
        <f>SUM(G39:G39)</f>
        <v>0</v>
      </c>
      <c r="H40" s="70">
        <f>SUM(H39:H39)</f>
        <v>0</v>
      </c>
      <c r="I40" s="85"/>
      <c r="J40" s="86"/>
    </row>
    <row r="41" customHeight="1" spans="1:10">
      <c r="A41" s="71">
        <v>10</v>
      </c>
      <c r="B41" s="64" t="s">
        <v>43</v>
      </c>
      <c r="C41" s="65">
        <v>0</v>
      </c>
      <c r="D41" s="66"/>
      <c r="E41" s="65">
        <f>C41*D41</f>
        <v>0</v>
      </c>
      <c r="F41" s="67">
        <v>4653</v>
      </c>
      <c r="G41" s="65">
        <v>0</v>
      </c>
      <c r="H41" s="65">
        <f>F41+G41</f>
        <v>4653</v>
      </c>
      <c r="I41" s="82" t="s">
        <v>44</v>
      </c>
      <c r="J41" s="90"/>
    </row>
    <row r="42" customHeight="1" spans="1:10">
      <c r="A42" s="79"/>
      <c r="B42" s="64"/>
      <c r="C42" s="65"/>
      <c r="D42" s="66"/>
      <c r="E42" s="65"/>
      <c r="F42" s="67">
        <v>800</v>
      </c>
      <c r="G42" s="65">
        <v>0</v>
      </c>
      <c r="H42" s="65">
        <f>F42+G42</f>
        <v>800</v>
      </c>
      <c r="I42" s="82" t="s">
        <v>44</v>
      </c>
      <c r="J42" s="92"/>
    </row>
    <row r="43" customHeight="1" spans="1:10">
      <c r="A43" s="79"/>
      <c r="B43" s="64"/>
      <c r="C43" s="65"/>
      <c r="D43" s="66"/>
      <c r="E43" s="65"/>
      <c r="F43" s="67">
        <v>200</v>
      </c>
      <c r="G43" s="65">
        <v>0</v>
      </c>
      <c r="H43" s="65">
        <f>F43+G43</f>
        <v>200</v>
      </c>
      <c r="I43" s="82" t="s">
        <v>44</v>
      </c>
      <c r="J43" s="92"/>
    </row>
    <row r="44" customHeight="1" spans="1:10">
      <c r="A44" s="79"/>
      <c r="B44" s="64"/>
      <c r="C44" s="65"/>
      <c r="D44" s="66"/>
      <c r="E44" s="65"/>
      <c r="F44" s="67">
        <v>500</v>
      </c>
      <c r="G44" s="65">
        <v>0</v>
      </c>
      <c r="H44" s="65">
        <f>F44+G44</f>
        <v>500</v>
      </c>
      <c r="I44" s="82" t="s">
        <v>44</v>
      </c>
      <c r="J44" s="92"/>
    </row>
    <row r="45" customHeight="1" spans="1:10">
      <c r="A45" s="79"/>
      <c r="B45" s="64"/>
      <c r="C45" s="65"/>
      <c r="D45" s="66"/>
      <c r="E45" s="65"/>
      <c r="F45" s="67">
        <v>300</v>
      </c>
      <c r="G45" s="65">
        <v>0</v>
      </c>
      <c r="H45" s="65">
        <f>F45+G45</f>
        <v>300</v>
      </c>
      <c r="I45" s="82" t="s">
        <v>45</v>
      </c>
      <c r="J45" s="92"/>
    </row>
    <row r="46" customHeight="1" spans="1:10">
      <c r="A46" s="79"/>
      <c r="B46" s="64"/>
      <c r="C46" s="65"/>
      <c r="D46" s="66"/>
      <c r="E46" s="65"/>
      <c r="F46" s="67">
        <v>100</v>
      </c>
      <c r="G46" s="65">
        <v>0</v>
      </c>
      <c r="H46" s="65">
        <f>F46+G46</f>
        <v>100</v>
      </c>
      <c r="I46" s="82" t="s">
        <v>45</v>
      </c>
      <c r="J46" s="92"/>
    </row>
    <row r="47" customHeight="1" spans="1:10">
      <c r="A47" s="80"/>
      <c r="B47" s="64"/>
      <c r="C47" s="65"/>
      <c r="D47" s="66"/>
      <c r="E47" s="65"/>
      <c r="F47" s="67">
        <v>150</v>
      </c>
      <c r="G47" s="65">
        <v>0</v>
      </c>
      <c r="H47" s="65">
        <f t="shared" ref="H47:H59" si="11">F47+G47</f>
        <v>150</v>
      </c>
      <c r="I47" s="82" t="s">
        <v>45</v>
      </c>
      <c r="J47" s="92"/>
    </row>
    <row r="48" customHeight="1" spans="1:10">
      <c r="A48" s="80"/>
      <c r="B48" s="64"/>
      <c r="C48" s="65"/>
      <c r="D48" s="66"/>
      <c r="E48" s="65"/>
      <c r="F48" s="67">
        <v>162.8</v>
      </c>
      <c r="G48" s="65">
        <v>0</v>
      </c>
      <c r="H48" s="65">
        <f t="shared" si="11"/>
        <v>162.8</v>
      </c>
      <c r="I48" s="82" t="s">
        <v>45</v>
      </c>
      <c r="J48" s="92"/>
    </row>
    <row r="49" customHeight="1" spans="1:10">
      <c r="A49" s="80"/>
      <c r="B49" s="64"/>
      <c r="C49" s="65"/>
      <c r="D49" s="66"/>
      <c r="E49" s="65"/>
      <c r="F49" s="67">
        <v>166.4</v>
      </c>
      <c r="G49" s="65">
        <v>0</v>
      </c>
      <c r="H49" s="65">
        <f t="shared" si="11"/>
        <v>166.4</v>
      </c>
      <c r="I49" s="82" t="s">
        <v>45</v>
      </c>
      <c r="J49" s="92"/>
    </row>
    <row r="50" customHeight="1" spans="1:10">
      <c r="A50" s="80"/>
      <c r="B50" s="64"/>
      <c r="C50" s="65"/>
      <c r="D50" s="66"/>
      <c r="E50" s="65"/>
      <c r="F50" s="67">
        <v>400</v>
      </c>
      <c r="G50" s="65">
        <v>0</v>
      </c>
      <c r="H50" s="65">
        <f t="shared" si="11"/>
        <v>400</v>
      </c>
      <c r="I50" s="82" t="s">
        <v>45</v>
      </c>
      <c r="J50" s="92"/>
    </row>
    <row r="51" customHeight="1" spans="1:10">
      <c r="A51" s="80"/>
      <c r="B51" s="64"/>
      <c r="C51" s="65"/>
      <c r="D51" s="66"/>
      <c r="E51" s="65"/>
      <c r="F51" s="67">
        <v>205</v>
      </c>
      <c r="G51" s="65">
        <v>0</v>
      </c>
      <c r="H51" s="65">
        <f t="shared" si="11"/>
        <v>205</v>
      </c>
      <c r="I51" s="82" t="s">
        <v>45</v>
      </c>
      <c r="J51" s="92"/>
    </row>
    <row r="52" customHeight="1" spans="1:10">
      <c r="A52" s="80"/>
      <c r="B52" s="64"/>
      <c r="C52" s="65"/>
      <c r="D52" s="66"/>
      <c r="E52" s="65"/>
      <c r="F52" s="67">
        <v>174</v>
      </c>
      <c r="G52" s="65">
        <v>0</v>
      </c>
      <c r="H52" s="65">
        <f t="shared" si="11"/>
        <v>174</v>
      </c>
      <c r="I52" s="82" t="s">
        <v>45</v>
      </c>
      <c r="J52" s="92"/>
    </row>
    <row r="53" customHeight="1" spans="1:10">
      <c r="A53" s="80"/>
      <c r="B53" s="64"/>
      <c r="C53" s="65"/>
      <c r="D53" s="66"/>
      <c r="E53" s="65"/>
      <c r="F53" s="67">
        <v>164</v>
      </c>
      <c r="G53" s="65">
        <v>0</v>
      </c>
      <c r="H53" s="65">
        <f t="shared" si="11"/>
        <v>164</v>
      </c>
      <c r="I53" s="82" t="s">
        <v>45</v>
      </c>
      <c r="J53" s="92"/>
    </row>
    <row r="54" customHeight="1" spans="1:10">
      <c r="A54" s="80"/>
      <c r="B54" s="64"/>
      <c r="C54" s="65"/>
      <c r="D54" s="66"/>
      <c r="E54" s="65"/>
      <c r="F54" s="67">
        <v>150</v>
      </c>
      <c r="G54" s="65">
        <v>0</v>
      </c>
      <c r="H54" s="65">
        <f t="shared" si="11"/>
        <v>150</v>
      </c>
      <c r="I54" s="82" t="s">
        <v>45</v>
      </c>
      <c r="J54" s="92"/>
    </row>
    <row r="55" customHeight="1" spans="1:10">
      <c r="A55" s="80"/>
      <c r="B55" s="64"/>
      <c r="C55" s="65"/>
      <c r="D55" s="66"/>
      <c r="E55" s="65"/>
      <c r="F55" s="67">
        <v>168.2</v>
      </c>
      <c r="G55" s="65">
        <v>0</v>
      </c>
      <c r="H55" s="65">
        <f t="shared" si="11"/>
        <v>168.2</v>
      </c>
      <c r="I55" s="82" t="s">
        <v>45</v>
      </c>
      <c r="J55" s="92"/>
    </row>
    <row r="56" customHeight="1" spans="1:10">
      <c r="A56" s="80"/>
      <c r="B56" s="64"/>
      <c r="C56" s="65"/>
      <c r="D56" s="66"/>
      <c r="E56" s="65"/>
      <c r="F56" s="67">
        <v>178</v>
      </c>
      <c r="G56" s="65">
        <v>0</v>
      </c>
      <c r="H56" s="65">
        <f t="shared" si="11"/>
        <v>178</v>
      </c>
      <c r="I56" s="82" t="s">
        <v>45</v>
      </c>
      <c r="J56" s="92"/>
    </row>
    <row r="57" customHeight="1" spans="1:10">
      <c r="A57" s="80"/>
      <c r="B57" s="64"/>
      <c r="C57" s="65"/>
      <c r="D57" s="66"/>
      <c r="E57" s="65"/>
      <c r="F57" s="67">
        <v>150</v>
      </c>
      <c r="G57" s="65">
        <v>0</v>
      </c>
      <c r="H57" s="65">
        <f t="shared" si="11"/>
        <v>150</v>
      </c>
      <c r="I57" s="82" t="s">
        <v>45</v>
      </c>
      <c r="J57" s="92"/>
    </row>
    <row r="58" customHeight="1" spans="1:10">
      <c r="A58" s="80"/>
      <c r="B58" s="64"/>
      <c r="C58" s="65"/>
      <c r="D58" s="66"/>
      <c r="E58" s="65"/>
      <c r="F58" s="67">
        <v>200.4</v>
      </c>
      <c r="G58" s="65">
        <v>0</v>
      </c>
      <c r="H58" s="65">
        <f t="shared" si="11"/>
        <v>200.4</v>
      </c>
      <c r="I58" s="82" t="s">
        <v>45</v>
      </c>
      <c r="J58" s="92"/>
    </row>
    <row r="59" customHeight="1" spans="1:10">
      <c r="A59" s="80"/>
      <c r="B59" s="64"/>
      <c r="C59" s="65"/>
      <c r="D59" s="66"/>
      <c r="E59" s="65"/>
      <c r="F59" s="67">
        <v>199.8</v>
      </c>
      <c r="G59" s="65">
        <v>0</v>
      </c>
      <c r="H59" s="65">
        <f t="shared" si="11"/>
        <v>199.8</v>
      </c>
      <c r="I59" s="82" t="s">
        <v>45</v>
      </c>
      <c r="J59" s="92"/>
    </row>
    <row r="60" s="52" customFormat="1" customHeight="1" spans="1:10">
      <c r="A60" s="68"/>
      <c r="B60" s="69" t="s">
        <v>46</v>
      </c>
      <c r="C60" s="70">
        <f>SUM(C41)</f>
        <v>0</v>
      </c>
      <c r="D60" s="70">
        <f t="shared" ref="D60:E60" si="12">SUM(D41)</f>
        <v>0</v>
      </c>
      <c r="E60" s="70">
        <f t="shared" si="12"/>
        <v>0</v>
      </c>
      <c r="F60" s="70">
        <f>SUM(F41:F59)</f>
        <v>9021.6</v>
      </c>
      <c r="G60" s="70">
        <f>SUM(G41:G59)</f>
        <v>0</v>
      </c>
      <c r="H60" s="70">
        <f>SUM(H41:H59)</f>
        <v>9021.6</v>
      </c>
      <c r="I60" s="85"/>
      <c r="J60" s="91"/>
    </row>
    <row r="61" customHeight="1" spans="1:10">
      <c r="A61" s="68"/>
      <c r="B61" s="69" t="s">
        <v>47</v>
      </c>
      <c r="C61" s="70">
        <f>SUM(C60,C40,C38,C35,C33,C31,C28,C25,C23,C21)</f>
        <v>0</v>
      </c>
      <c r="D61" s="70">
        <f t="shared" ref="D61:H61" si="13">SUM(D60,D40,D38,D35,D33,D31,D28,D25,D23,D21)</f>
        <v>0</v>
      </c>
      <c r="E61" s="70">
        <f t="shared" si="13"/>
        <v>0</v>
      </c>
      <c r="F61" s="70">
        <f t="shared" si="13"/>
        <v>14320.1</v>
      </c>
      <c r="G61" s="70">
        <f t="shared" si="13"/>
        <v>0</v>
      </c>
      <c r="H61" s="70">
        <f t="shared" si="13"/>
        <v>14320.1</v>
      </c>
      <c r="I61" s="85"/>
      <c r="J61" s="93"/>
    </row>
    <row r="65" customHeight="1" spans="1:9">
      <c r="A65" s="94" t="s">
        <v>48</v>
      </c>
      <c r="B65" s="95"/>
      <c r="C65" s="96" t="s">
        <v>49</v>
      </c>
      <c r="D65" s="96"/>
      <c r="E65" s="96" t="s">
        <v>50</v>
      </c>
      <c r="F65" s="96"/>
      <c r="G65" s="96" t="s">
        <v>51</v>
      </c>
      <c r="H65" s="96"/>
      <c r="I65" s="102" t="s">
        <v>52</v>
      </c>
    </row>
    <row r="66" customHeight="1" spans="1:9">
      <c r="A66" s="97">
        <f>E61</f>
        <v>0</v>
      </c>
      <c r="B66" s="98"/>
      <c r="C66" s="98">
        <f>H61</f>
        <v>14320.1</v>
      </c>
      <c r="D66" s="98"/>
      <c r="E66" s="98">
        <f>F61</f>
        <v>14320.1</v>
      </c>
      <c r="F66" s="98"/>
      <c r="G66" s="98">
        <f>G61</f>
        <v>0</v>
      </c>
      <c r="H66" s="98"/>
      <c r="I66" s="103">
        <f>A66-C66</f>
        <v>-14320.1</v>
      </c>
    </row>
    <row r="68" customHeight="1" spans="1:9">
      <c r="A68" s="99" t="s">
        <v>53</v>
      </c>
      <c r="B68" s="100"/>
      <c r="C68" s="101" t="s">
        <v>54</v>
      </c>
      <c r="D68" s="99"/>
      <c r="E68" s="99" t="s">
        <v>55</v>
      </c>
      <c r="F68" s="99"/>
      <c r="G68" s="99" t="s">
        <v>56</v>
      </c>
      <c r="H68" s="99"/>
      <c r="I68" s="100"/>
    </row>
  </sheetData>
  <mergeCells count="5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20"/>
    <mergeCell ref="A26:A27"/>
    <mergeCell ref="A29:A30"/>
    <mergeCell ref="A36:A37"/>
    <mergeCell ref="A41:A59"/>
    <mergeCell ref="B6:B7"/>
    <mergeCell ref="B8:B20"/>
    <mergeCell ref="B26:B27"/>
    <mergeCell ref="B29:B30"/>
    <mergeCell ref="B36:B37"/>
    <mergeCell ref="B41:B59"/>
    <mergeCell ref="C8:C20"/>
    <mergeCell ref="C26:C27"/>
    <mergeCell ref="C29:C30"/>
    <mergeCell ref="C36:C37"/>
    <mergeCell ref="C41:C59"/>
    <mergeCell ref="D8:D20"/>
    <mergeCell ref="D26:D27"/>
    <mergeCell ref="D29:D30"/>
    <mergeCell ref="D36:D37"/>
    <mergeCell ref="D41:D59"/>
    <mergeCell ref="E8:E20"/>
    <mergeCell ref="E26:E27"/>
    <mergeCell ref="E29:E30"/>
    <mergeCell ref="E36:E37"/>
    <mergeCell ref="E41:E59"/>
    <mergeCell ref="J4:J5"/>
    <mergeCell ref="J6:J7"/>
    <mergeCell ref="J8:J21"/>
    <mergeCell ref="J22:J23"/>
    <mergeCell ref="J24:J25"/>
    <mergeCell ref="J26:J28"/>
    <mergeCell ref="J29:J31"/>
    <mergeCell ref="J32:J33"/>
    <mergeCell ref="J34:J35"/>
    <mergeCell ref="J36:J38"/>
    <mergeCell ref="J39:J40"/>
    <mergeCell ref="J41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H40" sqref="H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/>
      <c r="G7" s="11"/>
      <c r="H7" s="10" t="s">
        <v>65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2"/>
      <c r="J12" s="43"/>
      <c r="K12" s="44"/>
    </row>
    <row r="13" ht="20.1" customHeight="1" spans="2:11">
      <c r="B13" s="23">
        <v>7</v>
      </c>
      <c r="C13" s="24"/>
      <c r="D13" s="27"/>
      <c r="E13" s="23" t="s">
        <v>76</v>
      </c>
      <c r="F13" s="24"/>
      <c r="G13" s="26">
        <v>0</v>
      </c>
      <c r="H13" s="26"/>
      <c r="I13" s="42"/>
      <c r="J13" s="43"/>
      <c r="K13" s="44"/>
    </row>
    <row r="14" ht="20.1" customHeight="1" spans="2:11">
      <c r="B14" s="23">
        <v>8</v>
      </c>
      <c r="C14" s="24"/>
      <c r="D14" s="27"/>
      <c r="E14" s="23" t="s">
        <v>77</v>
      </c>
      <c r="F14" s="24"/>
      <c r="G14" s="26">
        <v>0</v>
      </c>
      <c r="H14" s="26"/>
      <c r="I14" s="42"/>
      <c r="J14" s="43"/>
      <c r="K14" s="44"/>
    </row>
    <row r="15" ht="20.1" customHeight="1" spans="2:11">
      <c r="B15" s="23">
        <v>9</v>
      </c>
      <c r="C15" s="24"/>
      <c r="D15" s="25" t="s">
        <v>43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10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11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54</v>
      </c>
      <c r="G23" s="17" t="s">
        <v>81</v>
      </c>
      <c r="H23" s="17"/>
      <c r="I23" s="17"/>
      <c r="J23" s="17" t="s">
        <v>56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>
        <f>F5</f>
        <v>0</v>
      </c>
      <c r="G28" s="7"/>
      <c r="H28" s="6" t="s">
        <v>59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 t="str">
        <f>J6</f>
        <v>会将2部B组</v>
      </c>
      <c r="K29" s="38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0"/>
      <c r="J31" s="16">
        <f>J8</f>
        <v>0</v>
      </c>
      <c r="K31" s="41"/>
    </row>
    <row r="32" ht="20.1" customHeight="1"/>
    <row r="33" ht="20.1" customHeight="1" spans="2:11">
      <c r="B33" s="28"/>
      <c r="C33" s="28"/>
      <c r="D33" s="33" t="s">
        <v>83</v>
      </c>
      <c r="E33" s="28" t="s">
        <v>84</v>
      </c>
      <c r="F33" s="28"/>
      <c r="G33" s="26" t="s">
        <v>85</v>
      </c>
      <c r="H33" s="26" t="s">
        <v>86</v>
      </c>
      <c r="I33" s="26" t="s">
        <v>47</v>
      </c>
      <c r="J33" s="26"/>
      <c r="K33" s="50" t="s">
        <v>72</v>
      </c>
    </row>
    <row r="34" ht="20.1" customHeight="1" spans="2:11">
      <c r="B34" s="28">
        <v>1</v>
      </c>
      <c r="C34" s="28"/>
      <c r="D34" s="34"/>
      <c r="E34" s="35"/>
      <c r="F34" s="28"/>
      <c r="G34" s="26">
        <v>0</v>
      </c>
      <c r="H34" s="26">
        <v>0</v>
      </c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/>
      <c r="E35" s="35"/>
      <c r="F35" s="28"/>
      <c r="G35" s="26">
        <v>0</v>
      </c>
      <c r="H35" s="26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2">
        <f t="shared" si="0"/>
        <v>0</v>
      </c>
      <c r="J36" s="43"/>
      <c r="K36" s="51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80</v>
      </c>
      <c r="C38" s="17"/>
      <c r="D38" s="17"/>
      <c r="E38" s="17"/>
      <c r="F38" s="17" t="s">
        <v>54</v>
      </c>
      <c r="G38" s="17" t="s">
        <v>81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0" fitToWidth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2018-01-02T08:37:38Z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