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25725"/>
</workbook>
</file>

<file path=xl/calcChain.xml><?xml version="1.0" encoding="utf-8"?>
<calcChain xmlns="http://schemas.openxmlformats.org/spreadsheetml/2006/main">
  <c r="I36" i="2"/>
  <c r="H19"/>
  <c r="G19"/>
  <c r="H51" i="3"/>
  <c r="H53"/>
  <c r="H54"/>
  <c r="H55"/>
  <c r="H56"/>
  <c r="H57"/>
  <c r="H58"/>
  <c r="H59"/>
  <c r="H60"/>
  <c r="F61"/>
  <c r="H30"/>
  <c r="H31"/>
  <c r="H29"/>
  <c r="H28"/>
  <c r="H26"/>
  <c r="H27"/>
  <c r="I35" i="2"/>
  <c r="J32"/>
  <c r="J31"/>
  <c r="J30"/>
  <c r="J29"/>
  <c r="F31"/>
  <c r="F30"/>
  <c r="F29"/>
  <c r="H39"/>
  <c r="H61" i="3" l="1"/>
  <c r="I39" i="2"/>
  <c r="G61" i="3"/>
  <c r="C61"/>
  <c r="G50"/>
  <c r="F50"/>
  <c r="G46"/>
  <c r="F46"/>
  <c r="G43"/>
  <c r="F43"/>
  <c r="G38"/>
  <c r="F38"/>
  <c r="G33"/>
  <c r="F33"/>
  <c r="G24"/>
  <c r="F24"/>
  <c r="G21"/>
  <c r="F21"/>
  <c r="D21"/>
  <c r="C21"/>
  <c r="G16"/>
  <c r="F16"/>
  <c r="D16"/>
  <c r="C16"/>
  <c r="G13"/>
  <c r="F13"/>
  <c r="D13"/>
  <c r="C13"/>
  <c r="G62" l="1"/>
  <c r="F62"/>
  <c r="E67" s="1"/>
  <c r="H32"/>
  <c r="H15"/>
  <c r="D61"/>
  <c r="D50"/>
  <c r="C50"/>
  <c r="D46"/>
  <c r="C46"/>
  <c r="D43"/>
  <c r="C43"/>
  <c r="D38"/>
  <c r="C38"/>
  <c r="D33"/>
  <c r="C33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33" s="1"/>
  <c r="H34"/>
  <c r="H35"/>
  <c r="H36"/>
  <c r="H37"/>
  <c r="H39"/>
  <c r="H40"/>
  <c r="H41"/>
  <c r="H42"/>
  <c r="H44"/>
  <c r="H45"/>
  <c r="H47"/>
  <c r="H48"/>
  <c r="H49"/>
  <c r="E14"/>
  <c r="E16" s="1"/>
  <c r="E21"/>
  <c r="E22"/>
  <c r="E24" s="1"/>
  <c r="E25"/>
  <c r="E33" s="1"/>
  <c r="E34"/>
  <c r="E38" s="1"/>
  <c r="E39"/>
  <c r="E43" s="1"/>
  <c r="E44"/>
  <c r="E46" s="1"/>
  <c r="E47"/>
  <c r="E50" s="1"/>
  <c r="E51"/>
  <c r="E61" s="1"/>
  <c r="C62" l="1"/>
  <c r="H24"/>
  <c r="H13"/>
  <c r="D62"/>
  <c r="E62"/>
  <c r="H50"/>
  <c r="H21"/>
  <c r="H46"/>
  <c r="H43"/>
  <c r="H38"/>
  <c r="I19" i="2"/>
  <c r="G22" s="1"/>
  <c r="B22"/>
  <c r="H62" i="3" l="1"/>
  <c r="C67" s="1"/>
  <c r="I67" s="1"/>
  <c r="K22" i="2"/>
</calcChain>
</file>

<file path=xl/sharedStrings.xml><?xml version="1.0" encoding="utf-8"?>
<sst xmlns="http://schemas.openxmlformats.org/spreadsheetml/2006/main" count="125" uniqueCount="104">
  <si>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</si>
  <si>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</si>
  <si>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</si>
  <si>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</si>
  <si>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</si>
  <si>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</si>
  <si>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</si>
  <si>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</si>
  <si>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</si>
  <si>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</si>
  <si>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</si>
  <si>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</si>
  <si>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</si>
  <si>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</si>
  <si>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</si>
  <si>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</si>
  <si>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</si>
  <si>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</si>
  <si>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</si>
  <si>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</si>
  <si>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</si>
  <si>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</si>
  <si>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</si>
  <si>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</si>
  <si>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</si>
  <si>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</si>
  <si>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</si>
  <si>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</si>
  <si>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</si>
  <si>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</si>
  <si>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</si>
  <si>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</si>
  <si>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</si>
  <si>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</si>
  <si>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</si>
  <si>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</si>
  <si>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</si>
  <si>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</si>
  <si>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</si>
  <si>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</si>
  <si>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</si>
  <si>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</si>
  <si>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</si>
  <si>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</si>
  <si>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</si>
  <si>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</si>
  <si>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</si>
  <si>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</si>
  <si>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</si>
  <si>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</si>
  <si>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</si>
  <si>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</si>
  <si>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</si>
  <si>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</si>
  <si>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</si>
  <si>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</si>
  <si>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</si>
  <si>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</si>
  <si>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</si>
  <si>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</si>
  <si>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</si>
  <si>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</si>
  <si>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</si>
  <si>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</si>
  <si>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</si>
  <si>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</si>
  <si>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</si>
  <si>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</si>
  <si>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</si>
  <si>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</si>
  <si>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</si>
  <si>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</si>
  <si>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</si>
  <si>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</si>
  <si>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</si>
  <si>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</si>
  <si>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</si>
  <si>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</si>
  <si>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</si>
  <si>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</si>
  <si>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</si>
  <si>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</si>
  <si>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</si>
  <si>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团号：HME-1710-A08STY205</t>
    <phoneticPr fontId="1" type="noConversion"/>
  </si>
  <si>
    <t>张维</t>
    <phoneticPr fontId="1" type="noConversion"/>
  </si>
  <si>
    <t>会议日期：2017.10.16</t>
    <phoneticPr fontId="1" type="noConversion"/>
  </si>
  <si>
    <t>客户南站打车</t>
    <phoneticPr fontId="1" type="noConversion"/>
  </si>
  <si>
    <t>摄影师费用</t>
    <phoneticPr fontId="1" type="noConversion"/>
  </si>
  <si>
    <t>客户报销餐费</t>
    <phoneticPr fontId="1" type="noConversion"/>
  </si>
  <si>
    <t>交通费</t>
    <phoneticPr fontId="1" type="noConversion"/>
  </si>
  <si>
    <t>北京</t>
    <phoneticPr fontId="1" type="noConversion"/>
  </si>
  <si>
    <t>北京</t>
    <phoneticPr fontId="1" type="noConversion"/>
  </si>
  <si>
    <t>张维上会</t>
    <phoneticPr fontId="1" type="noConversion"/>
  </si>
  <si>
    <t>实习生张弘威上会</t>
    <phoneticPr fontId="1" type="noConversion"/>
  </si>
  <si>
    <t>2019.2.26</t>
    <phoneticPr fontId="1" type="noConversion"/>
  </si>
  <si>
    <t>业务</t>
    <phoneticPr fontId="1" type="noConversion"/>
  </si>
  <si>
    <t>2019.2.28</t>
    <phoneticPr fontId="1" type="noConversion"/>
  </si>
  <si>
    <t>HMEA-190225-STY200</t>
    <phoneticPr fontId="1" type="noConversion"/>
  </si>
  <si>
    <t>交通费</t>
    <phoneticPr fontId="1" type="noConversion"/>
  </si>
  <si>
    <t>家-机场</t>
    <phoneticPr fontId="1" type="noConversion"/>
  </si>
  <si>
    <t>实习生交通费报销</t>
    <phoneticPr fontId="1" type="noConversion"/>
  </si>
  <si>
    <t>2.27雷克萨斯开会交通费报销</t>
    <phoneticPr fontId="1" type="noConversion"/>
  </si>
  <si>
    <t>餐费</t>
    <phoneticPr fontId="1" type="noConversion"/>
  </si>
  <si>
    <t>2.26我，任宏迪餐费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</si>
</sst>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9"/>
  <sheetViews>
    <sheetView topLeftCell="A31" zoomScaleNormal="100" workbookViewId="0">
      <selection activeCell="H42" sqref="H42"/>
    </sheetView>
  </sheetViews>
  <sheetFormatPr defaultRowHeight="21" customHeight="1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>
      <c r="H4" s="93" t="s">
        <v>83</v>
      </c>
      <c r="I4" s="93"/>
      <c r="J4" s="93" t="s">
        <v>85</v>
      </c>
    </row>
    <row r="5" spans="1:12" ht="21" customHeight="1">
      <c r="H5" s="94"/>
      <c r="I5" s="94"/>
      <c r="J5" s="94"/>
    </row>
    <row r="6" spans="1:12" ht="21" customHeight="1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102.59</v>
      </c>
      <c r="G8" s="36">
        <v>0</v>
      </c>
      <c r="H8" s="36">
        <f t="shared" ref="H8:H51" si="0">F8+G8</f>
        <v>102.59</v>
      </c>
      <c r="I8" s="2" t="s">
        <v>86</v>
      </c>
      <c r="J8" s="98" t="s">
        <v>67</v>
      </c>
    </row>
    <row r="9" spans="1:12" ht="21" customHeight="1">
      <c r="A9" s="73"/>
      <c r="B9" s="72"/>
      <c r="C9" s="74"/>
      <c r="D9" s="75"/>
      <c r="E9" s="74"/>
      <c r="F9" s="36">
        <v>0</v>
      </c>
      <c r="G9" s="36">
        <v>0</v>
      </c>
      <c r="H9" s="36">
        <f t="shared" si="0"/>
        <v>0</v>
      </c>
      <c r="I9" s="2"/>
      <c r="J9" s="88"/>
    </row>
    <row r="10" spans="1:12" ht="21" customHeight="1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102.59</v>
      </c>
      <c r="G13" s="37">
        <f t="shared" ref="G13" si="1">SUM(G8:G12)</f>
        <v>0</v>
      </c>
      <c r="H13" s="37">
        <f>SUM(H8:H12)</f>
        <v>102.59</v>
      </c>
      <c r="I13" s="35"/>
      <c r="J13" s="89"/>
    </row>
    <row r="14" spans="1:12" ht="21" customHeight="1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0</v>
      </c>
      <c r="G14" s="36">
        <v>0</v>
      </c>
      <c r="H14" s="36">
        <f t="shared" si="0"/>
        <v>0</v>
      </c>
      <c r="I14" s="2"/>
      <c r="J14" s="87" t="s">
        <v>59</v>
      </c>
    </row>
    <row r="15" spans="1:12" ht="21" customHeight="1">
      <c r="A15" s="78"/>
      <c r="B15" s="81"/>
      <c r="C15" s="100"/>
      <c r="D15" s="78"/>
      <c r="E15" s="100"/>
      <c r="F15" s="36">
        <v>0</v>
      </c>
      <c r="G15" s="36">
        <v>0</v>
      </c>
      <c r="H15" s="36">
        <f t="shared" ref="H15" si="3">F15+G15</f>
        <v>0</v>
      </c>
      <c r="I15" s="2"/>
      <c r="J15" s="88"/>
    </row>
    <row r="16" spans="1:12" s="31" customFormat="1" ht="21" customHeight="1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9"/>
    </row>
    <row r="17" spans="1:10" ht="21" customHeight="1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>
      <c r="A26" s="77"/>
      <c r="B26" s="80"/>
      <c r="C26" s="101"/>
      <c r="D26" s="77"/>
      <c r="E26" s="101"/>
      <c r="F26" s="50">
        <v>0</v>
      </c>
      <c r="G26" s="52">
        <v>0</v>
      </c>
      <c r="H26" s="52">
        <f t="shared" si="0"/>
        <v>0</v>
      </c>
      <c r="I26" s="2"/>
      <c r="J26" s="88"/>
    </row>
    <row r="27" spans="1:10" ht="21" customHeight="1">
      <c r="A27" s="77"/>
      <c r="B27" s="80"/>
      <c r="C27" s="101"/>
      <c r="D27" s="77"/>
      <c r="E27" s="101"/>
      <c r="F27" s="50">
        <v>0</v>
      </c>
      <c r="G27" s="52">
        <v>0</v>
      </c>
      <c r="H27" s="52">
        <f t="shared" si="0"/>
        <v>0</v>
      </c>
      <c r="I27" s="2"/>
      <c r="J27" s="88"/>
    </row>
    <row r="28" spans="1:10" ht="21" customHeight="1">
      <c r="A28" s="77"/>
      <c r="B28" s="80"/>
      <c r="C28" s="101"/>
      <c r="D28" s="77"/>
      <c r="E28" s="101"/>
      <c r="F28" s="52">
        <v>0</v>
      </c>
      <c r="G28" s="52">
        <v>0</v>
      </c>
      <c r="H28" s="52">
        <f t="shared" si="0"/>
        <v>0</v>
      </c>
      <c r="I28" s="2"/>
      <c r="J28" s="88"/>
    </row>
    <row r="29" spans="1:10" ht="21" customHeight="1">
      <c r="A29" s="77"/>
      <c r="B29" s="80"/>
      <c r="C29" s="101"/>
      <c r="D29" s="77"/>
      <c r="E29" s="101"/>
      <c r="F29" s="52">
        <v>0</v>
      </c>
      <c r="G29" s="52">
        <v>0</v>
      </c>
      <c r="H29" s="52">
        <f t="shared" si="0"/>
        <v>0</v>
      </c>
      <c r="I29" s="2"/>
      <c r="J29" s="88"/>
    </row>
    <row r="30" spans="1:10" ht="21" customHeight="1">
      <c r="A30" s="77"/>
      <c r="B30" s="80"/>
      <c r="C30" s="101"/>
      <c r="D30" s="77"/>
      <c r="E30" s="101"/>
      <c r="F30" s="52"/>
      <c r="G30" s="52">
        <v>0</v>
      </c>
      <c r="H30" s="52">
        <f t="shared" si="0"/>
        <v>0</v>
      </c>
      <c r="I30" s="2"/>
      <c r="J30" s="88"/>
    </row>
    <row r="31" spans="1:10" ht="21" customHeight="1">
      <c r="A31" s="77"/>
      <c r="B31" s="80"/>
      <c r="C31" s="101"/>
      <c r="D31" s="77"/>
      <c r="E31" s="101"/>
      <c r="F31" s="52"/>
      <c r="G31" s="52">
        <v>0</v>
      </c>
      <c r="H31" s="52">
        <f t="shared" si="0"/>
        <v>0</v>
      </c>
      <c r="I31" s="2"/>
      <c r="J31" s="88"/>
    </row>
    <row r="32" spans="1:10" ht="21" customHeight="1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1500</v>
      </c>
      <c r="G51" s="36">
        <v>0</v>
      </c>
      <c r="H51" s="36">
        <f t="shared" si="0"/>
        <v>1500</v>
      </c>
      <c r="I51" s="2" t="s">
        <v>87</v>
      </c>
      <c r="J51" s="95"/>
    </row>
    <row r="52" spans="1:10" ht="21" customHeight="1">
      <c r="A52" s="77"/>
      <c r="B52" s="80"/>
      <c r="C52" s="101"/>
      <c r="D52" s="77"/>
      <c r="E52" s="101"/>
      <c r="F52" s="36">
        <v>140</v>
      </c>
      <c r="G52" s="36">
        <v>0</v>
      </c>
      <c r="H52" s="36">
        <v>140</v>
      </c>
      <c r="I52" s="2" t="s">
        <v>88</v>
      </c>
      <c r="J52" s="96"/>
    </row>
    <row r="53" spans="1:10" ht="21" customHeight="1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>
      <c r="A57" s="77"/>
      <c r="B57" s="80"/>
      <c r="C57" s="101"/>
      <c r="D57" s="77"/>
      <c r="E57" s="101"/>
      <c r="F57" s="54">
        <v>0</v>
      </c>
      <c r="G57" s="54">
        <v>0</v>
      </c>
      <c r="H57" s="54">
        <f t="shared" si="19"/>
        <v>0</v>
      </c>
      <c r="I57" s="2"/>
      <c r="J57" s="96"/>
    </row>
    <row r="58" spans="1:10" ht="21" customHeight="1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>
      <c r="A59" s="77"/>
      <c r="B59" s="80"/>
      <c r="C59" s="101"/>
      <c r="D59" s="77"/>
      <c r="E59" s="101"/>
      <c r="F59" s="55">
        <v>0</v>
      </c>
      <c r="G59" s="55">
        <v>0</v>
      </c>
      <c r="H59" s="55">
        <f>F59</f>
        <v>0</v>
      </c>
      <c r="I59" s="2"/>
      <c r="J59" s="96"/>
    </row>
    <row r="60" spans="1:10" ht="21" customHeight="1">
      <c r="A60" s="78"/>
      <c r="B60" s="81"/>
      <c r="C60" s="100"/>
      <c r="D60" s="78"/>
      <c r="E60" s="100"/>
      <c r="F60" s="55">
        <v>0</v>
      </c>
      <c r="G60" s="55">
        <v>0</v>
      </c>
      <c r="H60" s="55">
        <f>F60</f>
        <v>0</v>
      </c>
      <c r="I60" s="2"/>
      <c r="J60" s="96"/>
    </row>
    <row r="61" spans="1:10" s="31" customFormat="1" ht="21" customHeight="1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1640</v>
      </c>
      <c r="G61" s="37">
        <f t="shared" ref="G61" si="21">SUM(G51:G58)</f>
        <v>0</v>
      </c>
      <c r="H61" s="37">
        <f>SUM(H51:H60)</f>
        <v>1640</v>
      </c>
      <c r="I61" s="35"/>
      <c r="J61" s="97"/>
    </row>
    <row r="62" spans="1:10" ht="21" customHeight="1">
      <c r="A62" s="34"/>
      <c r="B62" s="30" t="s">
        <v>58</v>
      </c>
      <c r="C62" s="37">
        <f>SUM(C61,C50,C46,C43,C38,C33,C24,C21,C16,C13)</f>
        <v>20000</v>
      </c>
      <c r="D62" s="37">
        <f t="shared" ref="D62:H62" si="22">SUM(D61,D50,D46,D43,D38,D33,D24,D21,D16,D13)</f>
        <v>3</v>
      </c>
      <c r="E62" s="37">
        <f t="shared" si="22"/>
        <v>20000</v>
      </c>
      <c r="F62" s="37">
        <f t="shared" si="22"/>
        <v>1742.59</v>
      </c>
      <c r="G62" s="37">
        <f t="shared" si="22"/>
        <v>0</v>
      </c>
      <c r="H62" s="37">
        <f t="shared" si="22"/>
        <v>1742.59</v>
      </c>
      <c r="I62" s="35"/>
      <c r="J62" s="39"/>
    </row>
    <row r="66" spans="1:9" ht="21" customHeight="1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>
      <c r="A67" s="86">
        <v>0</v>
      </c>
      <c r="B67" s="83"/>
      <c r="C67" s="83">
        <f>H62</f>
        <v>1742.59</v>
      </c>
      <c r="D67" s="83"/>
      <c r="E67" s="83">
        <f>F62</f>
        <v>1742.59</v>
      </c>
      <c r="F67" s="83"/>
      <c r="G67" s="83">
        <v>0</v>
      </c>
      <c r="H67" s="83"/>
      <c r="I67" s="33">
        <f>A67-C67</f>
        <v>-1742.59</v>
      </c>
    </row>
    <row r="69" spans="1:9" ht="21" customHeight="1">
      <c r="A69" s="40" t="s">
        <v>69</v>
      </c>
      <c r="B69" s="41" t="s">
        <v>84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25" zoomScale="80" zoomScaleNormal="80" workbookViewId="0">
      <selection activeCell="K13" sqref="K13:K14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20" t="s">
        <v>81</v>
      </c>
      <c r="G5" s="120"/>
      <c r="H5" s="46" t="s">
        <v>20</v>
      </c>
      <c r="I5" s="8"/>
      <c r="J5" s="120" t="s">
        <v>95</v>
      </c>
      <c r="K5" s="121"/>
    </row>
    <row r="6" spans="2:11" ht="20.100000000000001" customHeight="1">
      <c r="B6" s="9"/>
      <c r="C6" s="10"/>
      <c r="D6" s="11" t="s">
        <v>21</v>
      </c>
      <c r="E6" s="11"/>
      <c r="F6" s="122" t="s">
        <v>90</v>
      </c>
      <c r="G6" s="122"/>
      <c r="H6" s="11" t="s">
        <v>22</v>
      </c>
      <c r="I6" s="10"/>
      <c r="J6" s="122" t="s">
        <v>82</v>
      </c>
      <c r="K6" s="123"/>
    </row>
    <row r="7" spans="2:11" ht="20.100000000000001" customHeight="1">
      <c r="B7" s="9"/>
      <c r="C7" s="10"/>
      <c r="D7" s="11" t="s">
        <v>23</v>
      </c>
      <c r="E7" s="11"/>
      <c r="F7" s="122" t="s">
        <v>94</v>
      </c>
      <c r="G7" s="122"/>
      <c r="H7" s="11" t="s">
        <v>24</v>
      </c>
      <c r="I7" s="12"/>
      <c r="J7" s="122" t="s">
        <v>96</v>
      </c>
      <c r="K7" s="123"/>
    </row>
    <row r="8" spans="2:11" ht="20.100000000000001" customHeight="1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97</v>
      </c>
      <c r="K8" s="103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2" t="s">
        <v>25</v>
      </c>
      <c r="C10" s="113"/>
      <c r="D10" s="16" t="s">
        <v>26</v>
      </c>
      <c r="E10" s="109" t="s">
        <v>27</v>
      </c>
      <c r="F10" s="111"/>
      <c r="G10" s="17" t="s">
        <v>28</v>
      </c>
      <c r="H10" s="18" t="s">
        <v>29</v>
      </c>
      <c r="I10" s="109" t="s">
        <v>30</v>
      </c>
      <c r="J10" s="111"/>
      <c r="K10" s="17" t="s">
        <v>31</v>
      </c>
    </row>
    <row r="11" spans="2:11" ht="20.100000000000001" customHeight="1">
      <c r="B11" s="112">
        <v>1</v>
      </c>
      <c r="C11" s="113"/>
      <c r="D11" s="114" t="s">
        <v>32</v>
      </c>
      <c r="E11" s="125" t="s">
        <v>89</v>
      </c>
      <c r="F11" s="126"/>
      <c r="G11" s="64">
        <v>117</v>
      </c>
      <c r="H11" s="64">
        <v>117</v>
      </c>
      <c r="I11" s="109"/>
      <c r="J11" s="111"/>
      <c r="K11" s="20" t="s">
        <v>99</v>
      </c>
    </row>
    <row r="12" spans="2:11" ht="20.100000000000001" customHeight="1">
      <c r="B12" s="112">
        <v>2</v>
      </c>
      <c r="C12" s="113"/>
      <c r="D12" s="115"/>
      <c r="E12" s="116" t="s">
        <v>98</v>
      </c>
      <c r="F12" s="117"/>
      <c r="G12" s="61">
        <v>245.33</v>
      </c>
      <c r="H12" s="66">
        <v>245.33</v>
      </c>
      <c r="I12" s="107"/>
      <c r="J12" s="108"/>
      <c r="K12" s="25" t="s">
        <v>100</v>
      </c>
    </row>
    <row r="13" spans="2:11" ht="20.100000000000001" customHeight="1">
      <c r="B13" s="112">
        <v>3</v>
      </c>
      <c r="C13" s="113"/>
      <c r="D13" s="115"/>
      <c r="E13" s="116" t="s">
        <v>98</v>
      </c>
      <c r="F13" s="117"/>
      <c r="G13" s="60">
        <v>30.06</v>
      </c>
      <c r="H13" s="65">
        <v>30.06</v>
      </c>
      <c r="I13" s="107"/>
      <c r="J13" s="108"/>
      <c r="K13" s="20" t="s">
        <v>101</v>
      </c>
    </row>
    <row r="14" spans="2:11" ht="20.100000000000001" customHeight="1">
      <c r="B14" s="112">
        <v>4</v>
      </c>
      <c r="C14" s="113"/>
      <c r="D14" s="115"/>
      <c r="E14" s="116" t="s">
        <v>102</v>
      </c>
      <c r="F14" s="117"/>
      <c r="G14" s="56">
        <v>36</v>
      </c>
      <c r="H14" s="56">
        <v>36</v>
      </c>
      <c r="I14" s="107"/>
      <c r="J14" s="108"/>
      <c r="K14" s="20" t="s">
        <v>103</v>
      </c>
    </row>
    <row r="15" spans="2:11" ht="20.100000000000001" customHeight="1">
      <c r="B15" s="112">
        <v>5</v>
      </c>
      <c r="C15" s="113"/>
      <c r="D15" s="115"/>
      <c r="E15" s="116" t="s">
        <v>102</v>
      </c>
      <c r="F15" s="117"/>
      <c r="G15" s="56">
        <v>44</v>
      </c>
      <c r="H15" s="56">
        <v>44</v>
      </c>
      <c r="I15" s="58"/>
      <c r="J15" s="59"/>
      <c r="K15" s="20" t="s">
        <v>103</v>
      </c>
    </row>
    <row r="16" spans="2:11" ht="24.6" customHeight="1">
      <c r="B16" s="112">
        <v>6</v>
      </c>
      <c r="C16" s="113"/>
      <c r="D16" s="115"/>
      <c r="E16" s="106"/>
      <c r="F16" s="106"/>
      <c r="G16" s="51"/>
      <c r="H16" s="51"/>
      <c r="I16" s="107"/>
      <c r="J16" s="108"/>
      <c r="K16" s="25"/>
    </row>
    <row r="17" spans="1:11" ht="20.399999999999999" customHeight="1">
      <c r="B17" s="112">
        <v>7</v>
      </c>
      <c r="C17" s="113"/>
      <c r="D17" s="115"/>
      <c r="E17" s="106"/>
      <c r="F17" s="106"/>
      <c r="G17" s="19"/>
      <c r="H17" s="57"/>
      <c r="I17" s="73"/>
      <c r="J17" s="73"/>
      <c r="K17" s="25"/>
    </row>
    <row r="18" spans="1:11" ht="20.399999999999999" customHeight="1">
      <c r="B18" s="112">
        <v>8</v>
      </c>
      <c r="C18" s="113"/>
      <c r="D18" s="115"/>
      <c r="E18" s="116"/>
      <c r="F18" s="117"/>
      <c r="G18" s="61"/>
      <c r="H18" s="61"/>
      <c r="I18" s="62"/>
      <c r="J18" s="63"/>
      <c r="K18" s="25"/>
    </row>
    <row r="19" spans="1:11" ht="20.100000000000001" customHeight="1">
      <c r="B19" s="109" t="s">
        <v>33</v>
      </c>
      <c r="C19" s="110"/>
      <c r="D19" s="110"/>
      <c r="E19" s="110"/>
      <c r="F19" s="111"/>
      <c r="G19" s="21">
        <f>SUM(G11:G18)</f>
        <v>472.39000000000004</v>
      </c>
      <c r="H19" s="21">
        <f>SUM(H11:H18)</f>
        <v>472.39000000000004</v>
      </c>
      <c r="I19" s="104">
        <f>SUM(I13:J18)</f>
        <v>0</v>
      </c>
      <c r="J19" s="105"/>
      <c r="K19" s="22"/>
    </row>
    <row r="20" spans="1:11" ht="20.100000000000001" customHeight="1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>
      <c r="B21" s="119" t="s">
        <v>29</v>
      </c>
      <c r="C21" s="119"/>
      <c r="D21" s="119"/>
      <c r="E21" s="119"/>
      <c r="F21" s="119"/>
      <c r="G21" s="119" t="s">
        <v>34</v>
      </c>
      <c r="H21" s="119"/>
      <c r="I21" s="119"/>
      <c r="J21" s="119"/>
      <c r="K21" s="17" t="s">
        <v>35</v>
      </c>
    </row>
    <row r="22" spans="1:11" ht="20.100000000000001" customHeight="1">
      <c r="B22" s="118">
        <f>H19</f>
        <v>472.39000000000004</v>
      </c>
      <c r="C22" s="118"/>
      <c r="D22" s="118"/>
      <c r="E22" s="118"/>
      <c r="F22" s="118"/>
      <c r="G22" s="118">
        <f>I19</f>
        <v>0</v>
      </c>
      <c r="H22" s="118"/>
      <c r="I22" s="118"/>
      <c r="J22" s="118"/>
      <c r="K22" s="24">
        <f>SUM(B22:J22)</f>
        <v>472.39000000000004</v>
      </c>
    </row>
    <row r="23" spans="1:11" ht="20.100000000000001" customHeight="1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>
      <c r="B24" s="15" t="s">
        <v>36</v>
      </c>
      <c r="C24" s="15"/>
      <c r="D24" s="53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>
      <c r="B29" s="7"/>
      <c r="C29" s="8"/>
      <c r="D29" s="46" t="s">
        <v>19</v>
      </c>
      <c r="E29" s="46"/>
      <c r="F29" s="120" t="str">
        <f>F5</f>
        <v>张维</v>
      </c>
      <c r="G29" s="120"/>
      <c r="H29" s="46" t="s">
        <v>20</v>
      </c>
      <c r="I29" s="8"/>
      <c r="J29" s="120" t="str">
        <f>J5</f>
        <v>业务</v>
      </c>
      <c r="K29" s="121"/>
    </row>
    <row r="30" spans="1:11" ht="20.100000000000001" customHeight="1">
      <c r="B30" s="9"/>
      <c r="C30" s="10"/>
      <c r="D30" s="11" t="s">
        <v>21</v>
      </c>
      <c r="E30" s="11"/>
      <c r="F30" s="122" t="str">
        <f>F6</f>
        <v>北京</v>
      </c>
      <c r="G30" s="122"/>
      <c r="H30" s="11" t="s">
        <v>22</v>
      </c>
      <c r="I30" s="10"/>
      <c r="J30" s="122" t="str">
        <f>J6</f>
        <v>汽车6部</v>
      </c>
      <c r="K30" s="123"/>
    </row>
    <row r="31" spans="1:11" ht="20.100000000000001" customHeight="1">
      <c r="B31" s="9"/>
      <c r="C31" s="10"/>
      <c r="D31" s="11" t="s">
        <v>23</v>
      </c>
      <c r="E31" s="11"/>
      <c r="F31" s="122" t="str">
        <f>F7</f>
        <v>2019.2.26</v>
      </c>
      <c r="G31" s="122"/>
      <c r="H31" s="11" t="s">
        <v>24</v>
      </c>
      <c r="I31" s="12"/>
      <c r="J31" s="122" t="str">
        <f>J7</f>
        <v>2019.2.28</v>
      </c>
      <c r="K31" s="123"/>
    </row>
    <row r="32" spans="1:11" ht="20.100000000000001" customHeight="1">
      <c r="B32" s="13"/>
      <c r="C32" s="14"/>
      <c r="D32" s="47"/>
      <c r="E32" s="47"/>
      <c r="F32" s="48"/>
      <c r="G32" s="48"/>
      <c r="H32" s="47" t="s">
        <v>73</v>
      </c>
      <c r="I32" s="49"/>
      <c r="J32" s="102" t="str">
        <f>J8</f>
        <v>HMEA-190225-STY200</v>
      </c>
      <c r="K32" s="103"/>
    </row>
    <row r="33" spans="2:11" ht="20.100000000000001" customHeight="1"/>
    <row r="34" spans="2:11" ht="20.100000000000001" customHeight="1">
      <c r="B34" s="106"/>
      <c r="C34" s="106"/>
      <c r="D34" s="44" t="s">
        <v>79</v>
      </c>
      <c r="E34" s="106" t="s">
        <v>80</v>
      </c>
      <c r="F34" s="106"/>
      <c r="G34" s="19" t="s">
        <v>78</v>
      </c>
      <c r="H34" s="19" t="s">
        <v>76</v>
      </c>
      <c r="I34" s="124" t="s">
        <v>77</v>
      </c>
      <c r="J34" s="124"/>
      <c r="K34" s="45" t="s">
        <v>75</v>
      </c>
    </row>
    <row r="35" spans="2:11" ht="20.100000000000001" customHeight="1">
      <c r="B35" s="106">
        <v>1</v>
      </c>
      <c r="C35" s="106"/>
      <c r="D35" s="43" t="s">
        <v>91</v>
      </c>
      <c r="E35" s="106" t="s">
        <v>94</v>
      </c>
      <c r="F35" s="106"/>
      <c r="G35" s="19">
        <v>100</v>
      </c>
      <c r="H35" s="19">
        <v>1</v>
      </c>
      <c r="I35" s="107">
        <f>G35*H35</f>
        <v>100</v>
      </c>
      <c r="J35" s="108"/>
      <c r="K35" s="25" t="s">
        <v>92</v>
      </c>
    </row>
    <row r="36" spans="2:11" ht="20.100000000000001" customHeight="1">
      <c r="B36" s="106">
        <v>2</v>
      </c>
      <c r="C36" s="106"/>
      <c r="D36" s="43" t="s">
        <v>91</v>
      </c>
      <c r="E36" s="116" t="s">
        <v>94</v>
      </c>
      <c r="F36" s="117"/>
      <c r="G36" s="66">
        <v>100</v>
      </c>
      <c r="H36" s="66">
        <v>1</v>
      </c>
      <c r="I36" s="107">
        <f>G36*H36</f>
        <v>100</v>
      </c>
      <c r="J36" s="108"/>
      <c r="K36" s="25" t="s">
        <v>93</v>
      </c>
    </row>
    <row r="37" spans="2:11" ht="20.100000000000001" customHeight="1">
      <c r="B37" s="106">
        <v>3</v>
      </c>
      <c r="C37" s="106"/>
      <c r="D37" s="43"/>
      <c r="E37" s="116"/>
      <c r="F37" s="117"/>
      <c r="G37" s="61"/>
      <c r="H37" s="61"/>
      <c r="I37" s="107"/>
      <c r="J37" s="108"/>
      <c r="K37" s="25"/>
    </row>
    <row r="38" spans="2:11" ht="20.100000000000001" customHeight="1">
      <c r="B38" s="106">
        <v>4</v>
      </c>
      <c r="C38" s="106"/>
      <c r="D38" s="43"/>
      <c r="E38" s="106"/>
      <c r="F38" s="106"/>
      <c r="G38" s="19"/>
      <c r="H38" s="19"/>
      <c r="I38" s="107"/>
      <c r="J38" s="108"/>
      <c r="K38" s="25"/>
    </row>
    <row r="39" spans="2:11" ht="20.100000000000001" customHeight="1">
      <c r="B39" s="109" t="s">
        <v>33</v>
      </c>
      <c r="C39" s="110"/>
      <c r="D39" s="110"/>
      <c r="E39" s="110"/>
      <c r="F39" s="111"/>
      <c r="G39" s="21"/>
      <c r="H39" s="21">
        <f>SUM(H20:H38)</f>
        <v>2</v>
      </c>
      <c r="I39" s="104">
        <f>SUM(I35:J38)</f>
        <v>200</v>
      </c>
      <c r="J39" s="105"/>
      <c r="K39" s="22"/>
    </row>
    <row r="40" spans="2:11" ht="20.100000000000001" customHeight="1">
      <c r="B40" s="15" t="s">
        <v>36</v>
      </c>
      <c r="C40" s="15"/>
      <c r="D40" s="53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B10:C10"/>
    <mergeCell ref="B13:C13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4:C14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I11:J11"/>
    <mergeCell ref="B11:C11"/>
    <mergeCell ref="E18:F18"/>
    <mergeCell ref="B18:C18"/>
    <mergeCell ref="E13:F1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2019-03-04T03:13:57Z</cp:lastPrinted>
  <dcterms:created xsi:type="dcterms:W3CDTF">2014-04-15T08:52:03Z</dcterms:created>
  <dcterms:modified xsi:type="dcterms:W3CDTF">2019-03-04T03:14:40Z</dcterms:modified>
</cp:coreProperties>
</file>