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<sst xmlns="http://schemas.openxmlformats.org/spreadsheetml/2006/main" count="116" uniqueCount="91">
  <si>
    <t>【借款报销单】</t>
  </si>
  <si>
    <t>团号： HMEA-191201-BMC299A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</si>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</sst>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1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20" sqref="H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650</v>
      </c>
      <c r="G17" s="65">
        <v>0</v>
      </c>
      <c r="H17" s="65">
        <f t="shared" si="0"/>
        <v>650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650</v>
      </c>
      <c r="G21" s="69">
        <f t="shared" ref="G21:H21" si="5">SUM(G17:G20)</f>
        <v>0</v>
      </c>
      <c r="H21" s="69">
        <f t="shared" si="5"/>
        <v>650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502</v>
      </c>
      <c r="G22" s="65">
        <v>0</v>
      </c>
      <c r="H22" s="65">
        <f t="shared" si="0"/>
        <v>502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1613</v>
      </c>
      <c r="G23" s="65">
        <v>0</v>
      </c>
      <c r="H23" s="65">
        <f t="shared" si="0"/>
        <v>1613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2115</v>
      </c>
      <c r="G24" s="69">
        <f t="shared" ref="G24:H24" si="7">SUM(G22:G23)</f>
        <v>0</v>
      </c>
      <c r="H24" s="69">
        <f t="shared" si="7"/>
        <v>2115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2765</v>
      </c>
      <c r="G53" s="69">
        <f t="shared" si="22"/>
        <v>0</v>
      </c>
      <c r="H53" s="69">
        <f t="shared" si="22"/>
        <v>2765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2765</v>
      </c>
      <c r="D58" s="81"/>
      <c r="E58" s="81">
        <f>F53</f>
        <v>2765</v>
      </c>
      <c r="F58" s="81"/>
      <c r="G58" s="81">
        <f>G53</f>
        <v>0</v>
      </c>
      <c r="H58" s="81"/>
      <c r="I58" s="99">
        <f>A58-C58</f>
        <v>-2765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190" zoomScaleNormal="100" zoomScaleSheetLayoutView="190" topLeftCell="A31" workbookViewId="0">
      <selection activeCell="K37" sqref="K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ref="G12:G17" si="0">H12+I12</f>
        <v>163.34</v>
      </c>
      <c r="H12" s="27">
        <v>133.34</v>
      </c>
      <c r="I12" s="42">
        <v>30</v>
      </c>
      <c r="J12" s="43"/>
      <c r="K12" s="44"/>
    </row>
    <row r="13" ht="14.25" spans="2:11">
      <c r="B13" s="23">
        <v>3</v>
      </c>
      <c r="C13" s="24"/>
      <c r="D13" s="28"/>
      <c r="E13" s="26" t="s">
        <v>73</v>
      </c>
      <c r="F13" s="26"/>
      <c r="G13" s="27">
        <f t="shared" si="0"/>
        <v>13.32</v>
      </c>
      <c r="H13" s="27">
        <v>13.32</v>
      </c>
      <c r="I13" s="42"/>
      <c r="J13" s="43"/>
      <c r="K13" s="45" t="s">
        <v>74</v>
      </c>
    </row>
    <row r="14" ht="20.1" customHeight="1" spans="2:11">
      <c r="B14" s="23">
        <v>4</v>
      </c>
      <c r="C14" s="24"/>
      <c r="D14" s="28"/>
      <c r="E14" s="23" t="s">
        <v>75</v>
      </c>
      <c r="F14" s="24"/>
      <c r="G14" s="27">
        <f t="shared" si="0"/>
        <v>26</v>
      </c>
      <c r="H14" s="27">
        <v>26</v>
      </c>
      <c r="I14" s="42"/>
      <c r="J14" s="43"/>
      <c r="K14" s="44" t="s">
        <v>76</v>
      </c>
    </row>
    <row r="15" ht="20.1" customHeight="1" spans="2:11">
      <c r="B15" s="23">
        <v>5</v>
      </c>
      <c r="C15" s="24"/>
      <c r="D15" s="25" t="s">
        <v>41</v>
      </c>
      <c r="E15" s="23" t="s">
        <v>75</v>
      </c>
      <c r="F15" s="24"/>
      <c r="G15" s="27">
        <f t="shared" si="0"/>
        <v>34</v>
      </c>
      <c r="H15" s="27">
        <v>34</v>
      </c>
      <c r="I15" s="42"/>
      <c r="J15" s="43"/>
      <c r="K15" s="44" t="s">
        <v>77</v>
      </c>
    </row>
    <row r="16" ht="20.1" customHeight="1" spans="2:11">
      <c r="B16" s="23">
        <v>6</v>
      </c>
      <c r="C16" s="24"/>
      <c r="D16" s="28"/>
      <c r="E16" s="23" t="s">
        <v>75</v>
      </c>
      <c r="F16" s="24"/>
      <c r="G16" s="27">
        <f t="shared" si="0"/>
        <v>31</v>
      </c>
      <c r="H16" s="27">
        <v>0</v>
      </c>
      <c r="I16" s="42">
        <v>31</v>
      </c>
      <c r="J16" s="43"/>
      <c r="K16" s="44" t="s">
        <v>78</v>
      </c>
    </row>
    <row r="17" ht="20.1" customHeight="1" spans="2:11">
      <c r="B17" s="23">
        <v>7</v>
      </c>
      <c r="C17" s="24"/>
      <c r="D17" s="29"/>
      <c r="E17" s="23" t="s">
        <v>75</v>
      </c>
      <c r="F17" s="24"/>
      <c r="G17" s="27">
        <f t="shared" si="0"/>
        <v>0</v>
      </c>
      <c r="H17" s="27">
        <v>0</v>
      </c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424.71</v>
      </c>
      <c r="H18" s="31">
        <f>SUM(H11:H17)</f>
        <v>333.71</v>
      </c>
      <c r="I18" s="46">
        <f>SUM(I11:J17)</f>
        <v>91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333.71</v>
      </c>
      <c r="C21" s="32"/>
      <c r="D21" s="32"/>
      <c r="E21" s="32"/>
      <c r="F21" s="32"/>
      <c r="G21" s="32">
        <f>I18</f>
        <v>91</v>
      </c>
      <c r="H21" s="32"/>
      <c r="I21" s="32"/>
      <c r="J21" s="32"/>
      <c r="K21" s="50">
        <f>SUM(B21:J21)</f>
        <v>424.71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2019-12-15日-21日</v>
      </c>
      <c r="G30" s="11"/>
      <c r="H30" s="10" t="s">
        <v>64</v>
      </c>
      <c r="I30" s="39"/>
      <c r="J30" s="11">
        <f>J7</f>
        <v>43822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0"/>
      <c r="J31" s="16">
        <f>J8</f>
        <v>0</v>
      </c>
      <c r="K31" s="41"/>
    </row>
    <row r="32" ht="20.1" customHeight="1"/>
    <row r="33" ht="20.1" customHeight="1" spans="2:11">
      <c r="B33" s="26"/>
      <c r="C33" s="26"/>
      <c r="D33" s="33" t="s">
        <v>84</v>
      </c>
      <c r="E33" s="26" t="s">
        <v>85</v>
      </c>
      <c r="F33" s="26"/>
      <c r="G33" s="27" t="s">
        <v>86</v>
      </c>
      <c r="H33" s="27" t="s">
        <v>87</v>
      </c>
      <c r="I33" s="27" t="s">
        <v>43</v>
      </c>
      <c r="J33" s="27"/>
      <c r="K33" s="51" t="s">
        <v>71</v>
      </c>
    </row>
    <row r="34" ht="20.1" customHeight="1" spans="2:11">
      <c r="B34" s="26">
        <v>1</v>
      </c>
      <c r="C34" s="26"/>
      <c r="D34" s="34" t="s">
        <v>88</v>
      </c>
      <c r="E34" s="35" t="s">
        <v>89</v>
      </c>
      <c r="F34" s="26"/>
      <c r="G34" s="27">
        <v>200</v>
      </c>
      <c r="H34" s="27">
        <v>2</v>
      </c>
      <c r="I34" s="42">
        <f>G34*H34</f>
        <v>400</v>
      </c>
      <c r="J34" s="43"/>
      <c r="K34" s="45"/>
    </row>
    <row r="35" ht="20.1" customHeight="1" spans="2:11">
      <c r="B35" s="26">
        <v>2</v>
      </c>
      <c r="C35" s="26"/>
      <c r="D35" s="34"/>
      <c r="E35" s="26" t="s">
        <v>90</v>
      </c>
      <c r="F35" s="26"/>
      <c r="G35" s="27">
        <v>100</v>
      </c>
      <c r="H35" s="27">
        <v>5</v>
      </c>
      <c r="I35" s="42">
        <f t="shared" ref="I35:I36" si="1">G35*H35</f>
        <v>500</v>
      </c>
      <c r="J35" s="43"/>
      <c r="K35" s="45"/>
    </row>
    <row r="36" ht="20.1" customHeight="1" spans="2:11">
      <c r="B36" s="26">
        <v>3</v>
      </c>
      <c r="C36" s="26"/>
      <c r="D36" s="34"/>
      <c r="E36" s="26"/>
      <c r="F36" s="26"/>
      <c r="G36" s="27">
        <v>0</v>
      </c>
      <c r="H36" s="27">
        <v>0</v>
      </c>
      <c r="I36" s="42">
        <f t="shared" si="1"/>
        <v>0</v>
      </c>
      <c r="J36" s="43"/>
      <c r="K36" s="4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7</v>
      </c>
      <c r="I37" s="46">
        <f>SUM(I34:J36)</f>
        <v>900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2019-12-23T03:04:40Z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