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报价单" sheetId="1" r:id="rId1"/>
  </sheets>
  <calcPr calcId="144525" concurrentCalc="0"/>
</workbook>
</file>

<file path=xl/sharedStrings.xml><?xml version="1.0" encoding="utf-8"?>
<sst xmlns="http://schemas.openxmlformats.org/spreadsheetml/2006/main" count="88">
  <si>
    <t>项目名称：苏州康辉年会活动报价清单</t>
  </si>
  <si>
    <t>部门：项目部</t>
  </si>
  <si>
    <t>日期</t>
  </si>
  <si>
    <t>部分</t>
  </si>
  <si>
    <t>项目</t>
  </si>
  <si>
    <t>制作工艺</t>
  </si>
  <si>
    <t>规格</t>
  </si>
  <si>
    <t>单位</t>
  </si>
  <si>
    <t>数量</t>
  </si>
  <si>
    <t>单价</t>
  </si>
  <si>
    <t>天数</t>
  </si>
  <si>
    <t>总价</t>
  </si>
  <si>
    <t>备注</t>
  </si>
  <si>
    <t>苏州别墅湖酒店</t>
  </si>
  <si>
    <t>场地找平板</t>
  </si>
  <si>
    <t>18mm夹板找平场地保护</t>
  </si>
  <si>
    <t>36000mm*20000mm</t>
  </si>
  <si>
    <t>平米</t>
  </si>
  <si>
    <t>地毯</t>
  </si>
  <si>
    <t>展览地毯</t>
  </si>
  <si>
    <t>包含辅料</t>
  </si>
  <si>
    <t>全场黑丝绒遮挡</t>
  </si>
  <si>
    <t>黑丝绒加工穿不锈钢管</t>
  </si>
  <si>
    <t>1100000mm*15000mmh</t>
  </si>
  <si>
    <t>天花遮挡</t>
  </si>
  <si>
    <t>黑白宝丽布（展馆室顶部高空作业）</t>
  </si>
  <si>
    <t>3000000mm*3200mm</t>
  </si>
  <si>
    <t>移动看台</t>
  </si>
  <si>
    <t>座</t>
  </si>
  <si>
    <t>包含运费和安装</t>
  </si>
  <si>
    <t>战队合影</t>
  </si>
  <si>
    <t>黑底喷绘画面</t>
  </si>
  <si>
    <t>大约20000mm*50000mm</t>
  </si>
  <si>
    <t>看台正面画面</t>
  </si>
  <si>
    <t>铁架绷宝丽布</t>
  </si>
  <si>
    <t>36000mm*18000mm*1000mmh</t>
  </si>
  <si>
    <t>移动大旗</t>
  </si>
  <si>
    <t>精编布热转印画面</t>
  </si>
  <si>
    <t>13000mm*15000mm</t>
  </si>
  <si>
    <t>此项去掉</t>
  </si>
  <si>
    <t>地屏架</t>
  </si>
  <si>
    <t>钢结构</t>
  </si>
  <si>
    <t>20000mm*8000mm</t>
  </si>
  <si>
    <t>斜屏</t>
  </si>
  <si>
    <t>钢结构焊接，焊接彩幕底托，三脚架支撑，沙箱配重</t>
  </si>
  <si>
    <t>3000mm*8000mm</t>
  </si>
  <si>
    <t>吊屏</t>
  </si>
  <si>
    <t>钢结构焊接，双层框架焊接彩幕底托</t>
  </si>
  <si>
    <t>8000mm*200mm*（4500+2600）mmh</t>
  </si>
  <si>
    <t>苏州博览中心</t>
  </si>
  <si>
    <t>主舞台</t>
  </si>
  <si>
    <t>专用车台板</t>
  </si>
  <si>
    <t>6000mm*6000mm*1000mmh*2组</t>
  </si>
  <si>
    <t>找平板</t>
  </si>
  <si>
    <t>18mm夹板找平板</t>
  </si>
  <si>
    <t>6000mm*6000mm*2组</t>
  </si>
  <si>
    <t>舞台围边</t>
  </si>
  <si>
    <t>19mm夹板围边</t>
  </si>
  <si>
    <t>舞台踏步</t>
  </si>
  <si>
    <t>夹板展览地毯亚克力发光灯带</t>
  </si>
  <si>
    <t>230mm*6000mm*1000mmh</t>
  </si>
  <si>
    <t>人形立牌</t>
  </si>
  <si>
    <t>雪弗板雕刻写真</t>
  </si>
  <si>
    <t>600mm*11000mmh</t>
  </si>
  <si>
    <t>个</t>
  </si>
  <si>
    <t>单面</t>
  </si>
  <si>
    <t>鱼缸</t>
  </si>
  <si>
    <t>10mm钢化玻璃底部加轮子</t>
  </si>
  <si>
    <t>1000mm*500mm*800mmh</t>
  </si>
  <si>
    <t>项</t>
  </si>
  <si>
    <t>吊挂LED灯管</t>
  </si>
  <si>
    <t>LED编程变色灯管</t>
  </si>
  <si>
    <t>L600mm</t>
  </si>
  <si>
    <t>只</t>
  </si>
  <si>
    <t>CA三色（定制时间为12天）</t>
  </si>
  <si>
    <t>搭建及拆场人工</t>
  </si>
  <si>
    <t>人</t>
  </si>
  <si>
    <t>两个场地搭建及拆场</t>
  </si>
  <si>
    <t>人工交通</t>
  </si>
  <si>
    <t>台</t>
  </si>
  <si>
    <t>运输</t>
  </si>
  <si>
    <t>物料运输</t>
  </si>
  <si>
    <t>以上单项总计</t>
  </si>
  <si>
    <t>税金6%</t>
  </si>
  <si>
    <t>以上共计：</t>
  </si>
  <si>
    <t>优惠价</t>
  </si>
  <si>
    <t>联系人：邹辰亮</t>
  </si>
  <si>
    <t>手机：189-1792-2988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</si>
</sst>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0"/>
      <color theme="0"/>
      <name val="微软雅黑"/>
      <charset val="134"/>
    </font>
    <font>
      <sz val="10"/>
      <name val="宋体"/>
      <charset val="134"/>
    </font>
    <font>
      <sz val="10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0"/>
      <color theme="1"/>
      <name val="微软雅黑"/>
      <charset val="134"/>
    </font>
    <font>
      <b/>
      <sz val="14"/>
      <name val="微软雅黑"/>
      <charset val="134"/>
    </font>
    <font>
      <b/>
      <sz val="10"/>
      <color rgb="FFFFFF00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b/>
      <sz val="10"/>
      <color theme="3"/>
      <name val="微软雅黑"/>
      <charset val="134"/>
    </font>
    <font>
      <sz val="10"/>
      <color theme="3"/>
      <name val="微软雅黑"/>
      <charset val="134"/>
    </font>
    <font>
      <sz val="10"/>
      <color rgb="FFFFC000"/>
      <name val="微软雅黑"/>
      <charset val="134"/>
    </font>
    <font>
      <sz val="10"/>
      <color theme="1"/>
      <name val="宋体"/>
      <charset val="134"/>
      <scheme val="minor"/>
    </font>
    <font>
      <u/>
      <sz val="10.3"/>
      <color rgb="FF80008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0.3"/>
      <color theme="1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8" fillId="20" borderId="2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9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3" borderId="18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17" borderId="19" applyNumberFormat="0" applyAlignment="0" applyProtection="0">
      <alignment vertical="center"/>
    </xf>
    <xf numFmtId="0" fontId="27" fillId="17" borderId="21" applyNumberFormat="0" applyAlignment="0" applyProtection="0">
      <alignment vertical="center"/>
    </xf>
    <xf numFmtId="0" fontId="32" fillId="25" borderId="23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3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" fillId="2" borderId="4" xfId="0" applyFont="1" applyFill="1" applyBorder="1"/>
    <xf numFmtId="0" fontId="13" fillId="2" borderId="5" xfId="0" applyFont="1" applyFill="1" applyBorder="1"/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4" borderId="4" xfId="0" applyFont="1" applyFill="1" applyBorder="1"/>
    <xf numFmtId="0" fontId="3" fillId="4" borderId="5" xfId="0" applyFont="1" applyFill="1" applyBorder="1" applyAlignment="1">
      <alignment horizontal="left" vertical="center"/>
    </xf>
    <xf numFmtId="0" fontId="3" fillId="4" borderId="5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8" xfId="0" applyFont="1" applyFill="1" applyBorder="1" applyAlignment="1">
      <alignment horizontal="left" vertical="center"/>
    </xf>
    <xf numFmtId="0" fontId="3" fillId="4" borderId="8" xfId="0" applyFont="1" applyFill="1" applyBorder="1"/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 vertical="center"/>
    </xf>
    <xf numFmtId="0" fontId="3" fillId="4" borderId="11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wrapText="1"/>
    </xf>
    <xf numFmtId="0" fontId="14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0" xfId="10" applyFont="1" applyAlignment="1" applyProtection="1">
      <alignment vertical="center"/>
    </xf>
    <xf numFmtId="0" fontId="8" fillId="2" borderId="13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3" borderId="14" xfId="0" applyFont="1" applyFill="1" applyBorder="1"/>
    <xf numFmtId="0" fontId="12" fillId="3" borderId="14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14" xfId="0" applyFont="1" applyFill="1" applyBorder="1"/>
    <xf numFmtId="0" fontId="3" fillId="4" borderId="14" xfId="0" applyFont="1" applyFill="1" applyBorder="1"/>
    <xf numFmtId="0" fontId="3" fillId="4" borderId="15" xfId="0" applyFont="1" applyFill="1" applyBorder="1"/>
    <xf numFmtId="0" fontId="3" fillId="4" borderId="16" xfId="0" applyFont="1" applyFill="1" applyBorder="1"/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ouchenliang@raytop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42"/>
  <sheetViews>
    <sheetView tabSelected="1" workbookViewId="0">
      <selection activeCell="H21" sqref="H21"/>
    </sheetView>
  </sheetViews>
  <sheetFormatPr defaultColWidth="9" defaultRowHeight="14.5"/>
  <cols>
    <col min="1" max="1" width="0.5" style="4" customWidth="1"/>
    <col min="2" max="2" width="10.5" style="4" customWidth="1"/>
    <col min="3" max="3" width="21.75" style="4" customWidth="1"/>
    <col min="4" max="4" width="29.375" style="4" customWidth="1"/>
    <col min="5" max="5" width="28.25" style="4" customWidth="1"/>
    <col min="6" max="6" width="6.75" style="4" customWidth="1"/>
    <col min="7" max="7" width="7.25" style="5" customWidth="1"/>
    <col min="8" max="8" width="6.5" style="5" customWidth="1"/>
    <col min="9" max="9" width="7" style="5" customWidth="1"/>
    <col min="10" max="10" width="7.75" style="5" customWidth="1"/>
    <col min="11" max="11" width="22.5833333333333" style="4" customWidth="1"/>
    <col min="12" max="16384" width="9" style="4"/>
  </cols>
  <sheetData>
    <row r="2" ht="82.5" customHeight="1"/>
    <row r="3" ht="30.75" customHeight="1" spans="2:10">
      <c r="B3" s="6" t="s">
        <v>0</v>
      </c>
      <c r="C3" s="7"/>
      <c r="D3" s="7"/>
      <c r="E3" s="8"/>
      <c r="F3" s="8"/>
      <c r="G3" s="9"/>
      <c r="H3" s="9"/>
      <c r="I3" s="9"/>
      <c r="J3" s="9"/>
    </row>
    <row r="4" ht="23.25" customHeight="1" spans="2:10">
      <c r="B4" s="10" t="s">
        <v>1</v>
      </c>
      <c r="C4" s="11"/>
      <c r="D4" s="11"/>
      <c r="E4" s="12" t="s">
        <v>2</v>
      </c>
      <c r="F4" s="13">
        <v>43164</v>
      </c>
      <c r="G4" s="14"/>
      <c r="H4" s="14"/>
      <c r="I4" s="14"/>
      <c r="J4" s="14"/>
    </row>
    <row r="5" ht="30" customHeight="1" spans="2:11">
      <c r="B5" s="15" t="s">
        <v>3</v>
      </c>
      <c r="C5" s="16" t="s">
        <v>4</v>
      </c>
      <c r="D5" s="16" t="s">
        <v>5</v>
      </c>
      <c r="E5" s="16" t="s">
        <v>6</v>
      </c>
      <c r="F5" s="17" t="s">
        <v>7</v>
      </c>
      <c r="G5" s="16" t="s">
        <v>8</v>
      </c>
      <c r="H5" s="18" t="s">
        <v>9</v>
      </c>
      <c r="I5" s="18" t="s">
        <v>10</v>
      </c>
      <c r="J5" s="18" t="s">
        <v>11</v>
      </c>
      <c r="K5" s="64" t="s">
        <v>12</v>
      </c>
    </row>
    <row r="6" ht="30" customHeight="1" spans="2:11">
      <c r="B6" s="19" t="s">
        <v>13</v>
      </c>
      <c r="C6" s="20" t="s">
        <v>14</v>
      </c>
      <c r="D6" s="20" t="s">
        <v>15</v>
      </c>
      <c r="E6" s="20" t="s">
        <v>16</v>
      </c>
      <c r="F6" s="20" t="s">
        <v>17</v>
      </c>
      <c r="G6" s="21">
        <v>720</v>
      </c>
      <c r="H6" s="22">
        <v>40</v>
      </c>
      <c r="I6" s="22">
        <v>1</v>
      </c>
      <c r="J6" s="22">
        <f t="shared" ref="J6:J11" si="0">G6*H6*I6</f>
        <v>28800</v>
      </c>
      <c r="K6" s="65"/>
    </row>
    <row r="7" ht="30" customHeight="1" spans="2:11">
      <c r="B7" s="23"/>
      <c r="C7" s="20" t="s">
        <v>18</v>
      </c>
      <c r="D7" s="20" t="s">
        <v>19</v>
      </c>
      <c r="E7" s="20" t="s">
        <v>16</v>
      </c>
      <c r="F7" s="20" t="s">
        <v>17</v>
      </c>
      <c r="G7" s="21">
        <v>726</v>
      </c>
      <c r="H7" s="22">
        <v>16</v>
      </c>
      <c r="I7" s="22">
        <v>1</v>
      </c>
      <c r="J7" s="22">
        <f t="shared" si="0"/>
        <v>11616</v>
      </c>
      <c r="K7" s="65" t="s">
        <v>20</v>
      </c>
    </row>
    <row r="8" ht="30" customHeight="1" spans="2:11">
      <c r="B8" s="23"/>
      <c r="C8" s="20" t="s">
        <v>21</v>
      </c>
      <c r="D8" s="20" t="s">
        <v>22</v>
      </c>
      <c r="E8" s="20" t="s">
        <v>23</v>
      </c>
      <c r="F8" s="20" t="s">
        <v>17</v>
      </c>
      <c r="G8" s="21">
        <v>1650</v>
      </c>
      <c r="H8" s="22">
        <v>25</v>
      </c>
      <c r="I8" s="22">
        <v>1</v>
      </c>
      <c r="J8" s="22">
        <f t="shared" si="0"/>
        <v>41250</v>
      </c>
      <c r="K8" s="65"/>
    </row>
    <row r="9" ht="30" customHeight="1" spans="2:11">
      <c r="B9" s="23"/>
      <c r="C9" s="20" t="s">
        <v>24</v>
      </c>
      <c r="D9" s="20" t="s">
        <v>25</v>
      </c>
      <c r="E9" s="20" t="s">
        <v>26</v>
      </c>
      <c r="F9" s="20" t="s">
        <v>17</v>
      </c>
      <c r="G9" s="21">
        <v>960</v>
      </c>
      <c r="H9" s="22">
        <v>18</v>
      </c>
      <c r="I9" s="22">
        <v>1</v>
      </c>
      <c r="J9" s="22">
        <f t="shared" si="0"/>
        <v>17280</v>
      </c>
      <c r="K9" s="65"/>
    </row>
    <row r="10" ht="30" customHeight="1" spans="2:11">
      <c r="B10" s="23"/>
      <c r="C10" s="20" t="s">
        <v>27</v>
      </c>
      <c r="D10" s="20"/>
      <c r="E10" s="20"/>
      <c r="F10" s="20" t="s">
        <v>28</v>
      </c>
      <c r="G10" s="21">
        <v>230</v>
      </c>
      <c r="H10" s="22">
        <v>128</v>
      </c>
      <c r="I10" s="22">
        <v>1</v>
      </c>
      <c r="J10" s="22">
        <f t="shared" si="0"/>
        <v>29440</v>
      </c>
      <c r="K10" s="65" t="s">
        <v>29</v>
      </c>
    </row>
    <row r="11" ht="30" customHeight="1" spans="2:11">
      <c r="B11" s="23"/>
      <c r="C11" s="20" t="s">
        <v>30</v>
      </c>
      <c r="D11" s="20" t="s">
        <v>31</v>
      </c>
      <c r="E11" s="20" t="s">
        <v>32</v>
      </c>
      <c r="F11" s="20" t="s">
        <v>17</v>
      </c>
      <c r="G11" s="21">
        <v>1000</v>
      </c>
      <c r="H11" s="22">
        <v>35</v>
      </c>
      <c r="I11" s="22">
        <v>1</v>
      </c>
      <c r="J11" s="22">
        <f t="shared" si="0"/>
        <v>35000</v>
      </c>
      <c r="K11" s="65"/>
    </row>
    <row r="12" ht="30" customHeight="1" spans="2:11">
      <c r="B12" s="23"/>
      <c r="C12" s="20" t="s">
        <v>33</v>
      </c>
      <c r="D12" s="20" t="s">
        <v>34</v>
      </c>
      <c r="E12" s="20" t="s">
        <v>35</v>
      </c>
      <c r="F12" s="20" t="s">
        <v>17</v>
      </c>
      <c r="G12" s="21">
        <v>108</v>
      </c>
      <c r="H12" s="22">
        <v>95</v>
      </c>
      <c r="I12" s="22">
        <v>1</v>
      </c>
      <c r="J12" s="22">
        <f>G12*H12*I12</f>
        <v>10260</v>
      </c>
      <c r="K12" s="65"/>
    </row>
    <row r="13" ht="30" customHeight="1" spans="2:11">
      <c r="B13" s="23"/>
      <c r="C13" s="20" t="s">
        <v>36</v>
      </c>
      <c r="D13" s="20" t="s">
        <v>37</v>
      </c>
      <c r="E13" s="20" t="s">
        <v>38</v>
      </c>
      <c r="F13" s="20" t="s">
        <v>17</v>
      </c>
      <c r="G13" s="21">
        <v>195</v>
      </c>
      <c r="H13" s="22">
        <v>60</v>
      </c>
      <c r="I13" s="22">
        <v>1</v>
      </c>
      <c r="J13" s="22"/>
      <c r="K13" s="65" t="s">
        <v>39</v>
      </c>
    </row>
    <row r="14" ht="30" customHeight="1" spans="2:11">
      <c r="B14" s="23"/>
      <c r="C14" s="20" t="s">
        <v>40</v>
      </c>
      <c r="D14" s="20" t="s">
        <v>41</v>
      </c>
      <c r="E14" s="20" t="s">
        <v>42</v>
      </c>
      <c r="F14" s="20" t="s">
        <v>17</v>
      </c>
      <c r="G14" s="21">
        <v>160</v>
      </c>
      <c r="H14" s="22">
        <v>100</v>
      </c>
      <c r="I14" s="22">
        <v>1</v>
      </c>
      <c r="J14" s="22">
        <f>G14*H14*I14</f>
        <v>16000</v>
      </c>
      <c r="K14" s="65"/>
    </row>
    <row r="15" ht="30" customHeight="1" spans="2:11">
      <c r="B15" s="23"/>
      <c r="C15" s="20" t="s">
        <v>43</v>
      </c>
      <c r="D15" s="24" t="s">
        <v>44</v>
      </c>
      <c r="E15" s="20" t="s">
        <v>45</v>
      </c>
      <c r="F15" s="20" t="s">
        <v>17</v>
      </c>
      <c r="G15" s="21">
        <v>24</v>
      </c>
      <c r="H15" s="22">
        <v>220</v>
      </c>
      <c r="I15" s="22">
        <v>1</v>
      </c>
      <c r="J15" s="22">
        <f>G15*H15*I15</f>
        <v>5280</v>
      </c>
      <c r="K15" s="65"/>
    </row>
    <row r="16" ht="30" customHeight="1" spans="2:11">
      <c r="B16" s="23"/>
      <c r="C16" s="20" t="s">
        <v>46</v>
      </c>
      <c r="D16" s="20" t="s">
        <v>47</v>
      </c>
      <c r="E16" s="24" t="s">
        <v>48</v>
      </c>
      <c r="F16" s="20" t="s">
        <v>17</v>
      </c>
      <c r="G16" s="21">
        <v>57</v>
      </c>
      <c r="H16" s="22">
        <v>220</v>
      </c>
      <c r="I16" s="22">
        <v>1</v>
      </c>
      <c r="J16" s="22">
        <f>G16*H16*I16</f>
        <v>12540</v>
      </c>
      <c r="K16" s="65"/>
    </row>
    <row r="17" ht="6" customHeight="1" spans="2:11">
      <c r="B17" s="25"/>
      <c r="C17" s="26"/>
      <c r="D17" s="26"/>
      <c r="E17" s="26"/>
      <c r="F17" s="26"/>
      <c r="G17" s="27"/>
      <c r="H17" s="28"/>
      <c r="I17" s="28"/>
      <c r="J17" s="28">
        <f t="shared" ref="J17:J31" si="1">G17*H17*I17</f>
        <v>0</v>
      </c>
      <c r="K17" s="66"/>
    </row>
    <row r="18" ht="30" customHeight="1" spans="2:11">
      <c r="B18" s="19" t="s">
        <v>49</v>
      </c>
      <c r="C18" s="20" t="s">
        <v>50</v>
      </c>
      <c r="D18" s="20" t="s">
        <v>51</v>
      </c>
      <c r="E18" s="20" t="s">
        <v>52</v>
      </c>
      <c r="F18" s="20" t="s">
        <v>17</v>
      </c>
      <c r="G18" s="21">
        <v>72</v>
      </c>
      <c r="H18" s="22">
        <v>120</v>
      </c>
      <c r="I18" s="22">
        <v>1</v>
      </c>
      <c r="J18" s="22">
        <f t="shared" si="1"/>
        <v>8640</v>
      </c>
      <c r="K18" s="65"/>
    </row>
    <row r="19" ht="30" customHeight="1" spans="2:11">
      <c r="B19" s="23"/>
      <c r="C19" s="20" t="s">
        <v>53</v>
      </c>
      <c r="D19" s="20" t="s">
        <v>54</v>
      </c>
      <c r="E19" s="20" t="s">
        <v>55</v>
      </c>
      <c r="F19" s="20" t="s">
        <v>17</v>
      </c>
      <c r="G19" s="21">
        <v>72</v>
      </c>
      <c r="H19" s="22">
        <v>40</v>
      </c>
      <c r="I19" s="22">
        <v>1</v>
      </c>
      <c r="J19" s="22">
        <f t="shared" si="1"/>
        <v>2880</v>
      </c>
      <c r="K19" s="65"/>
    </row>
    <row r="20" ht="30" customHeight="1" spans="2:11">
      <c r="B20" s="23"/>
      <c r="C20" s="20" t="s">
        <v>56</v>
      </c>
      <c r="D20" s="20" t="s">
        <v>57</v>
      </c>
      <c r="E20" s="20" t="s">
        <v>55</v>
      </c>
      <c r="F20" s="20" t="s">
        <v>17</v>
      </c>
      <c r="G20" s="21">
        <v>48</v>
      </c>
      <c r="H20" s="22">
        <v>60</v>
      </c>
      <c r="I20" s="22">
        <v>1</v>
      </c>
      <c r="J20" s="22">
        <f t="shared" si="1"/>
        <v>2880</v>
      </c>
      <c r="K20" s="65"/>
    </row>
    <row r="21" ht="30" customHeight="1" spans="2:11">
      <c r="B21" s="23"/>
      <c r="C21" s="20" t="s">
        <v>18</v>
      </c>
      <c r="D21" s="20" t="s">
        <v>19</v>
      </c>
      <c r="E21" s="20" t="s">
        <v>52</v>
      </c>
      <c r="F21" s="20" t="s">
        <v>17</v>
      </c>
      <c r="G21" s="21">
        <v>128</v>
      </c>
      <c r="H21" s="22">
        <v>16</v>
      </c>
      <c r="I21" s="22">
        <v>1</v>
      </c>
      <c r="J21" s="22">
        <f t="shared" si="1"/>
        <v>2048</v>
      </c>
      <c r="K21" s="65"/>
    </row>
    <row r="22" ht="30" customHeight="1" spans="2:11">
      <c r="B22" s="23"/>
      <c r="C22" s="20" t="s">
        <v>58</v>
      </c>
      <c r="D22" s="20" t="s">
        <v>59</v>
      </c>
      <c r="E22" s="20" t="s">
        <v>60</v>
      </c>
      <c r="F22" s="20" t="s">
        <v>17</v>
      </c>
      <c r="G22" s="21">
        <v>35</v>
      </c>
      <c r="H22" s="22">
        <v>240</v>
      </c>
      <c r="I22" s="22">
        <v>1</v>
      </c>
      <c r="J22" s="22">
        <f t="shared" si="1"/>
        <v>8400</v>
      </c>
      <c r="K22" s="65"/>
    </row>
    <row r="23" ht="30" customHeight="1" spans="2:11">
      <c r="B23" s="23"/>
      <c r="C23" s="20" t="s">
        <v>61</v>
      </c>
      <c r="D23" s="20" t="s">
        <v>62</v>
      </c>
      <c r="E23" s="20" t="s">
        <v>63</v>
      </c>
      <c r="F23" s="20" t="s">
        <v>64</v>
      </c>
      <c r="G23" s="21">
        <v>12</v>
      </c>
      <c r="H23" s="22">
        <v>600</v>
      </c>
      <c r="I23" s="22">
        <v>1</v>
      </c>
      <c r="J23" s="22">
        <f t="shared" si="1"/>
        <v>7200</v>
      </c>
      <c r="K23" s="65" t="s">
        <v>65</v>
      </c>
    </row>
    <row r="24" ht="30" customHeight="1" spans="2:11">
      <c r="B24" s="23"/>
      <c r="C24" s="20" t="s">
        <v>66</v>
      </c>
      <c r="D24" s="20" t="s">
        <v>67</v>
      </c>
      <c r="E24" s="20" t="s">
        <v>68</v>
      </c>
      <c r="F24" s="20" t="s">
        <v>69</v>
      </c>
      <c r="G24" s="21">
        <v>1</v>
      </c>
      <c r="H24" s="22">
        <v>2000</v>
      </c>
      <c r="I24" s="22">
        <v>1</v>
      </c>
      <c r="J24" s="22">
        <f t="shared" si="1"/>
        <v>2000</v>
      </c>
      <c r="K24" s="65"/>
    </row>
    <row r="25" ht="30" customHeight="1" spans="2:11">
      <c r="B25" s="23"/>
      <c r="C25" s="20" t="s">
        <v>70</v>
      </c>
      <c r="D25" s="20" t="s">
        <v>71</v>
      </c>
      <c r="E25" s="20" t="s">
        <v>72</v>
      </c>
      <c r="F25" s="20" t="s">
        <v>73</v>
      </c>
      <c r="G25" s="21">
        <v>100</v>
      </c>
      <c r="H25" s="22">
        <v>120</v>
      </c>
      <c r="I25" s="22">
        <v>1</v>
      </c>
      <c r="J25" s="22">
        <f t="shared" si="1"/>
        <v>12000</v>
      </c>
      <c r="K25" s="65" t="s">
        <v>74</v>
      </c>
    </row>
    <row r="26" ht="8.25" customHeight="1" spans="2:11">
      <c r="B26" s="29"/>
      <c r="C26" s="30"/>
      <c r="D26" s="30"/>
      <c r="E26" s="30"/>
      <c r="F26" s="30"/>
      <c r="G26" s="31"/>
      <c r="H26" s="32"/>
      <c r="I26" s="32"/>
      <c r="J26" s="32"/>
      <c r="K26" s="67"/>
    </row>
    <row r="27" ht="30" customHeight="1" spans="2:11">
      <c r="B27" s="33"/>
      <c r="C27" s="20" t="s">
        <v>75</v>
      </c>
      <c r="D27" s="20"/>
      <c r="E27" s="20"/>
      <c r="F27" s="20" t="s">
        <v>76</v>
      </c>
      <c r="G27" s="21">
        <v>90</v>
      </c>
      <c r="H27" s="22">
        <v>240</v>
      </c>
      <c r="I27" s="22">
        <v>1</v>
      </c>
      <c r="J27" s="22">
        <f>G27*H27*I27</f>
        <v>21600</v>
      </c>
      <c r="K27" s="65" t="s">
        <v>77</v>
      </c>
    </row>
    <row r="28" ht="30" customHeight="1" spans="2:11">
      <c r="B28" s="33"/>
      <c r="C28" s="20" t="s">
        <v>78</v>
      </c>
      <c r="D28" s="20"/>
      <c r="E28" s="20"/>
      <c r="F28" s="20" t="s">
        <v>79</v>
      </c>
      <c r="G28" s="21">
        <v>2</v>
      </c>
      <c r="H28" s="22">
        <v>800</v>
      </c>
      <c r="I28" s="22">
        <v>2</v>
      </c>
      <c r="J28" s="22">
        <f>G28*H28*I28</f>
        <v>3200</v>
      </c>
      <c r="K28" s="65" t="s">
        <v>77</v>
      </c>
    </row>
    <row r="29" ht="30" customHeight="1" spans="2:11">
      <c r="B29" s="33"/>
      <c r="C29" s="20" t="s">
        <v>80</v>
      </c>
      <c r="D29" s="20" t="s">
        <v>81</v>
      </c>
      <c r="E29" s="20"/>
      <c r="F29" s="20" t="s">
        <v>79</v>
      </c>
      <c r="G29" s="21">
        <v>2</v>
      </c>
      <c r="H29" s="22">
        <v>1600</v>
      </c>
      <c r="I29" s="22">
        <v>2</v>
      </c>
      <c r="J29" s="22">
        <f>G29*H29*I29</f>
        <v>6400</v>
      </c>
      <c r="K29" s="65" t="s">
        <v>77</v>
      </c>
    </row>
    <row r="30" s="1" customFormat="1" ht="21.75" customHeight="1" spans="2:11">
      <c r="B30" s="34"/>
      <c r="C30" s="35" t="s">
        <v>82</v>
      </c>
      <c r="D30" s="36"/>
      <c r="E30" s="36"/>
      <c r="F30" s="36"/>
      <c r="G30" s="37"/>
      <c r="H30" s="38"/>
      <c r="I30" s="68"/>
      <c r="J30" s="68">
        <f>SUM(J6:J29)</f>
        <v>284714</v>
      </c>
      <c r="K30" s="69"/>
    </row>
    <row r="31" ht="24.75" customHeight="1" spans="2:11">
      <c r="B31" s="39" t="s">
        <v>83</v>
      </c>
      <c r="C31" s="40"/>
      <c r="D31" s="41"/>
      <c r="E31" s="41"/>
      <c r="F31" s="41"/>
      <c r="G31" s="42"/>
      <c r="H31" s="43"/>
      <c r="I31" s="43"/>
      <c r="J31" s="43">
        <f>(J30*0.06)</f>
        <v>17082.84</v>
      </c>
      <c r="K31" s="70"/>
    </row>
    <row r="32" ht="24.75" customHeight="1" spans="2:11">
      <c r="B32" s="44" t="s">
        <v>84</v>
      </c>
      <c r="C32" s="45"/>
      <c r="D32" s="46"/>
      <c r="E32" s="46"/>
      <c r="F32" s="46"/>
      <c r="G32" s="47"/>
      <c r="H32" s="48"/>
      <c r="I32" s="48"/>
      <c r="J32" s="43">
        <f>J30+J31</f>
        <v>301796.84</v>
      </c>
      <c r="K32" s="71"/>
    </row>
    <row r="33" ht="29.25" customHeight="1" spans="2:11">
      <c r="B33" s="41"/>
      <c r="C33" s="49"/>
      <c r="D33" s="50"/>
      <c r="E33" s="50" t="s">
        <v>85</v>
      </c>
      <c r="F33" s="50"/>
      <c r="G33" s="51"/>
      <c r="H33" s="52"/>
      <c r="I33" s="52"/>
      <c r="J33" s="48"/>
      <c r="K33" s="72"/>
    </row>
    <row r="34" spans="2:10">
      <c r="B34" s="53"/>
      <c r="C34" s="54"/>
      <c r="D34" s="53"/>
      <c r="E34" s="53"/>
      <c r="F34" s="53"/>
      <c r="G34" s="55"/>
      <c r="H34" s="55"/>
      <c r="I34" s="55"/>
      <c r="J34" s="55"/>
    </row>
    <row r="35" s="2" customFormat="1" ht="15" spans="2:10">
      <c r="B35" s="56"/>
      <c r="C35" s="57" t="s">
        <v>86</v>
      </c>
      <c r="D35" s="58"/>
      <c r="E35" s="59"/>
      <c r="F35" s="60"/>
      <c r="G35" s="60"/>
      <c r="H35" s="60"/>
      <c r="I35" s="60"/>
      <c r="J35" s="73"/>
    </row>
    <row r="36" s="2" customFormat="1" ht="15" spans="2:10">
      <c r="B36" s="56"/>
      <c r="C36" s="57" t="s">
        <v>87</v>
      </c>
      <c r="D36" s="58"/>
      <c r="E36" s="59"/>
      <c r="F36" s="60"/>
      <c r="G36" s="60"/>
      <c r="H36" s="60"/>
      <c r="I36" s="60"/>
      <c r="J36" s="73"/>
    </row>
    <row r="37" s="3" customFormat="1" spans="1:10">
      <c r="A37" s="61"/>
      <c r="B37" s="8"/>
      <c r="C37" s="8"/>
      <c r="D37" s="8"/>
      <c r="E37" s="8"/>
      <c r="F37" s="8"/>
      <c r="G37" s="9"/>
      <c r="H37" s="62"/>
      <c r="I37" s="62"/>
      <c r="J37" s="62"/>
    </row>
    <row r="38" s="3" customFormat="1" spans="1:10">
      <c r="A38" s="61"/>
      <c r="B38" s="8"/>
      <c r="C38" s="8"/>
      <c r="D38" s="8"/>
      <c r="E38" s="8"/>
      <c r="F38" s="8"/>
      <c r="G38" s="9"/>
      <c r="H38" s="62"/>
      <c r="I38" s="62"/>
      <c r="J38" s="62"/>
    </row>
    <row r="39" s="3" customFormat="1" spans="1:10">
      <c r="A39" s="61"/>
      <c r="B39" s="8"/>
      <c r="C39" s="63"/>
      <c r="D39" s="8"/>
      <c r="E39" s="8"/>
      <c r="F39" s="8"/>
      <c r="G39" s="9"/>
      <c r="H39" s="62"/>
      <c r="I39" s="62"/>
      <c r="J39" s="62"/>
    </row>
    <row r="40" s="3" customFormat="1" spans="1:10">
      <c r="A40" s="61"/>
      <c r="B40" s="8"/>
      <c r="C40" s="8"/>
      <c r="D40" s="8"/>
      <c r="E40" s="8"/>
      <c r="F40" s="8"/>
      <c r="G40" s="9"/>
      <c r="H40" s="62"/>
      <c r="I40" s="62"/>
      <c r="J40" s="62"/>
    </row>
    <row r="41" s="3" customFormat="1" spans="1:10">
      <c r="A41" s="61"/>
      <c r="B41" s="8"/>
      <c r="C41" s="8"/>
      <c r="D41" s="8"/>
      <c r="E41" s="8"/>
      <c r="F41" s="8"/>
      <c r="G41" s="9"/>
      <c r="H41" s="62"/>
      <c r="I41" s="62"/>
      <c r="J41" s="62"/>
    </row>
    <row r="42" s="3" customFormat="1" spans="1:10">
      <c r="A42" s="61"/>
      <c r="B42" s="8"/>
      <c r="C42" s="8"/>
      <c r="D42" s="8"/>
      <c r="E42" s="8"/>
      <c r="F42" s="8"/>
      <c r="G42" s="9"/>
      <c r="H42" s="62"/>
      <c r="I42" s="62"/>
      <c r="J42" s="62"/>
    </row>
  </sheetData>
  <mergeCells count="3">
    <mergeCell ref="B3:D3"/>
    <mergeCell ref="B4:D4"/>
    <mergeCell ref="F4:G4"/>
  </mergeCells>
  <hyperlinks>
    <hyperlink ref="C39" r:id="rId1"/>
  </hyperlinks>
  <pageMargins left="0.699305555555556" right="0.699305555555556" top="0.75" bottom="0.75" header="0.3" footer="0.3"/>
  <pageSetup paperSize="9" scale="5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Foresight</dc:creator>
  <cp:lastModifiedBy>亮</cp:lastModifiedBy>
  <dcterms:created xsi:type="dcterms:W3CDTF">2002-04-26T02:08:00Z</dcterms:created>
  <cp:lastPrinted>2017-11-05T08:51:00Z</cp:lastPrinted>
  <dcterms:modified xsi:type="dcterms:W3CDTF">2018-03-06T07:52:16Z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