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37" windowHeight="831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<sst xmlns="http://schemas.openxmlformats.org/spreadsheetml/2006/main" count="117" uniqueCount="92">
  <si>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</si>
  <si>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</si>
  <si>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</si>
  <si>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</si>
  <si>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</si>
  <si>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</si>
  <si>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</si>
  <si>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</si>
  <si>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</si>
  <si>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</si>
  <si>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2020.10.15-12.10</t>
  </si>
  <si>
    <t>报销日期:</t>
  </si>
  <si>
    <t>2020.12.10</t>
  </si>
  <si>
    <t>团号:</t>
  </si>
  <si>
    <t>SMOA-201130-QHT617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</si>
  <si>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</si>
  <si>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</si>
  <si>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</si>
  <si>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</si>
  <si>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</si>
  <si>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</si>
  <si>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</si>
  <si>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</si>
  <si>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</si>
  <si>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</si>
  <si>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</si>
  <si>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</si>
  <si>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</si>
  <si>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</si>
  <si>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</si>
  <si>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</si>
  <si>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</si>
  <si>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</si>
  <si>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</si>
  <si>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</si>
  <si>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</si>
  <si>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</si>
  <si>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</si>
  <si>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</si>
  <si>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</si>
  <si>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</si>
  <si>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</si>
  <si>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</si>
  <si>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HMOA-201019-SXY617</t>
    </r>
  </si>
  <si>
    <t>会议日期：2020.10.19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</si>
  <si>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</si>
  <si>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</si>
  <si>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</si>
  <si>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</si>
  <si>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</si>
  <si>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</si>
  <si>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</si>
  <si>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</si>
  <si>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</si>
  <si>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</si>
  <si>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</si>
  <si>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</si>
  <si>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</si>
  <si>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</si>
  <si>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</si>
  <si>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</si>
  <si>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</si>
  <si>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</si>
  <si>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</si>
  <si>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</si>
  <si>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</si>
  <si>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红酒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</si>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</sst>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19" borderId="23" applyNumberFormat="0" applyAlignment="0" applyProtection="0">
      <alignment vertical="center"/>
    </xf>
    <xf numFmtId="0" fontId="19" fillId="19" borderId="17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zoomScale="85" zoomScaleNormal="85" workbookViewId="0">
      <selection activeCell="N9" sqref="N9"/>
    </sheetView>
  </sheetViews>
  <sheetFormatPr defaultColWidth="8.86725663716814" defaultRowHeight="13.85"/>
  <cols>
    <col min="1" max="1" width="1.46902654867257" customWidth="1"/>
    <col min="2" max="3" width="2.13274336283186" customWidth="1"/>
    <col min="4" max="4" width="12.1327433628319" customWidth="1"/>
    <col min="5" max="5" width="0.867256637168142" customWidth="1"/>
    <col min="6" max="6" width="18" customWidth="1"/>
    <col min="7" max="7" width="12.6017699115044" customWidth="1"/>
    <col min="8" max="8" width="11.1327433628319" customWidth="1"/>
    <col min="9" max="9" width="1" customWidth="1"/>
    <col min="10" max="10" width="11.8672566371681" customWidth="1"/>
    <col min="11" max="11" width="9.49557522123894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7178</v>
      </c>
      <c r="H11" s="82">
        <f>G11</f>
        <v>7178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/>
      <c r="H12" s="82"/>
      <c r="I12" s="98"/>
      <c r="J12" s="99"/>
      <c r="K12" s="100"/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26</v>
      </c>
      <c r="E14" s="81" t="s">
        <v>26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26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26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26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27</v>
      </c>
      <c r="E18" s="81" t="s">
        <v>28</v>
      </c>
      <c r="F18" s="81"/>
      <c r="G18" s="82"/>
      <c r="H18" s="82"/>
      <c r="I18" s="98"/>
      <c r="J18" s="99"/>
      <c r="K18" s="100"/>
    </row>
    <row r="19" spans="2:11">
      <c r="B19" s="76" t="s">
        <v>29</v>
      </c>
      <c r="C19" s="85"/>
      <c r="D19" s="85"/>
      <c r="E19" s="85"/>
      <c r="F19" s="77"/>
      <c r="G19" s="86">
        <f>SUM(G11:G18)</f>
        <v>7178</v>
      </c>
      <c r="H19" s="86">
        <f>SUM(H11:H18)</f>
        <v>7178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30</v>
      </c>
      <c r="H21" s="78"/>
      <c r="I21" s="78"/>
      <c r="J21" s="78"/>
      <c r="K21" s="78" t="s">
        <v>31</v>
      </c>
    </row>
    <row r="22" spans="2:11">
      <c r="B22" s="87">
        <f>H19</f>
        <v>7178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7178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32</v>
      </c>
      <c r="C24" s="73"/>
      <c r="D24" s="73"/>
      <c r="E24" s="73"/>
      <c r="F24" s="73" t="s">
        <v>33</v>
      </c>
      <c r="G24" s="73" t="s">
        <v>34</v>
      </c>
      <c r="H24" s="73"/>
      <c r="I24" s="73"/>
      <c r="J24" s="73" t="s">
        <v>35</v>
      </c>
      <c r="K24" s="73"/>
    </row>
    <row r="27" ht="17.6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37</v>
      </c>
      <c r="G31" s="68"/>
      <c r="H31" s="67" t="s">
        <v>11</v>
      </c>
      <c r="I31" s="93"/>
      <c r="J31" s="94" t="str">
        <f>J7</f>
        <v>2020.12.10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SMOA-201130-QHT617</v>
      </c>
      <c r="K32" s="97"/>
    </row>
    <row r="34" spans="2:11">
      <c r="B34" s="81"/>
      <c r="C34" s="81"/>
      <c r="D34" s="88" t="s">
        <v>38</v>
      </c>
      <c r="E34" s="81" t="s">
        <v>39</v>
      </c>
      <c r="F34" s="81"/>
      <c r="G34" s="82" t="s">
        <v>40</v>
      </c>
      <c r="H34" s="82" t="s">
        <v>41</v>
      </c>
      <c r="I34" s="82" t="s">
        <v>29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29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32</v>
      </c>
      <c r="C39" s="73"/>
      <c r="D39" s="73"/>
      <c r="E39" s="73"/>
      <c r="F39" s="73" t="s">
        <v>33</v>
      </c>
      <c r="G39" s="73" t="s">
        <v>34</v>
      </c>
      <c r="H39" s="73"/>
      <c r="I39" s="73"/>
      <c r="J39" s="73" t="s">
        <v>35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topLeftCell="A46" workbookViewId="0">
      <selection activeCell="I61" sqref="I61"/>
    </sheetView>
  </sheetViews>
  <sheetFormatPr defaultColWidth="8.86725663716814" defaultRowHeight="21" customHeight="1"/>
  <cols>
    <col min="1" max="1" width="8.86725663716814" style="2"/>
    <col min="2" max="2" width="16.6017699115044" customWidth="1"/>
    <col min="3" max="3" width="13.1327433628319" style="3" customWidth="1"/>
    <col min="4" max="4" width="8.86725663716814" style="2"/>
    <col min="5" max="5" width="16.2654867256637" style="2" customWidth="1"/>
    <col min="6" max="6" width="9.39823008849558"/>
    <col min="8" max="8" width="9.90265486725664"/>
    <col min="9" max="9" width="24.8672566371681" customWidth="1"/>
    <col min="10" max="10" width="39.4690265486726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62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63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20" customHeight="1" spans="1:10">
      <c r="A22" s="13">
        <v>4</v>
      </c>
      <c r="B22" s="14" t="s">
        <v>65</v>
      </c>
      <c r="C22" s="15">
        <v>0</v>
      </c>
      <c r="D22" s="13">
        <v>0</v>
      </c>
      <c r="E22" s="16">
        <f>C22*D22</f>
        <v>0</v>
      </c>
      <c r="F22" s="15">
        <v>2280</v>
      </c>
      <c r="G22" s="15">
        <v>0</v>
      </c>
      <c r="H22" s="15">
        <f t="shared" si="2"/>
        <v>2280</v>
      </c>
      <c r="I22" s="48" t="s">
        <v>66</v>
      </c>
      <c r="J22" s="45" t="s">
        <v>67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2280</v>
      </c>
      <c r="G27" s="19">
        <f>SUM(G22:G26)</f>
        <v>0</v>
      </c>
      <c r="H27" s="19">
        <f>SUM(H22:H26)</f>
        <v>2280</v>
      </c>
      <c r="I27" s="43"/>
      <c r="J27" s="47"/>
    </row>
    <row r="28" customHeight="1" spans="1:10">
      <c r="A28" s="21">
        <v>5</v>
      </c>
      <c r="B28" s="22" t="s">
        <v>69</v>
      </c>
      <c r="C28" s="23">
        <v>0</v>
      </c>
      <c r="D28" s="21">
        <v>0</v>
      </c>
      <c r="E28" s="16">
        <f>C28*D28</f>
        <v>0</v>
      </c>
      <c r="F28" s="15">
        <v>0</v>
      </c>
      <c r="G28" s="15">
        <v>0</v>
      </c>
      <c r="H28" s="15">
        <f>F28+G28</f>
        <v>0</v>
      </c>
      <c r="I28" s="49"/>
      <c r="J28" s="50" t="s">
        <v>70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71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0</v>
      </c>
      <c r="G30" s="19">
        <f>SUM(G28:G29)</f>
        <v>0</v>
      </c>
      <c r="H30" s="19">
        <f>SUM(H28:H29)</f>
        <v>0</v>
      </c>
      <c r="I30" s="43"/>
      <c r="J30" s="52"/>
    </row>
    <row r="31" customHeight="1" spans="1:10">
      <c r="A31" s="21">
        <v>6</v>
      </c>
      <c r="B31" s="22" t="s">
        <v>72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73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Format="1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74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75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0</v>
      </c>
      <c r="H36" s="15">
        <f t="shared" ref="H35:H46" si="7">F36+G36</f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76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0</v>
      </c>
      <c r="H40" s="19">
        <f t="shared" si="9"/>
        <v>0</v>
      </c>
      <c r="I40" s="43"/>
      <c r="J40" s="55"/>
    </row>
    <row r="41" customHeight="1" spans="1:10">
      <c r="A41" s="13">
        <v>8</v>
      </c>
      <c r="B41" s="14" t="s">
        <v>77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78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79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80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81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82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83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5">
        <f>F48+G48</f>
        <v>0</v>
      </c>
      <c r="I48" s="42"/>
      <c r="J48" s="54"/>
    </row>
    <row r="49" customFormat="1" customHeight="1" spans="1:10">
      <c r="A49" s="24"/>
      <c r="B49" s="14"/>
      <c r="C49" s="15"/>
      <c r="D49" s="13"/>
      <c r="E49" s="16"/>
      <c r="F49" s="15">
        <v>0</v>
      </c>
      <c r="G49" s="15">
        <v>0</v>
      </c>
      <c r="H49" s="15">
        <f>F49+G49</f>
        <v>0</v>
      </c>
      <c r="I49" s="42"/>
      <c r="J49" s="54"/>
    </row>
    <row r="50" s="1" customFormat="1" customHeight="1" spans="1:10">
      <c r="A50" s="17"/>
      <c r="B50" s="18" t="s">
        <v>84</v>
      </c>
      <c r="C50" s="19">
        <f>C48</f>
        <v>0</v>
      </c>
      <c r="D50" s="20">
        <f>D48</f>
        <v>0</v>
      </c>
      <c r="E50" s="20">
        <f>E48</f>
        <v>0</v>
      </c>
      <c r="F50" s="19">
        <f>SUM(F48:F49)</f>
        <v>0</v>
      </c>
      <c r="G50" s="19">
        <f>SUM(G48:G48)</f>
        <v>0</v>
      </c>
      <c r="H50" s="19">
        <f>F50+G50</f>
        <v>0</v>
      </c>
      <c r="I50" s="43"/>
      <c r="J50" s="55"/>
    </row>
    <row r="51" customHeight="1" spans="1:10">
      <c r="A51" s="17"/>
      <c r="B51" s="18" t="s">
        <v>29</v>
      </c>
      <c r="C51" s="19">
        <f>SUM(C50,C47,C43,C40,C35,C30,C27,C21,C16,C13)</f>
        <v>0</v>
      </c>
      <c r="D51" s="20">
        <f>SUM(D50,D47,D43,D40,D35,D30,D27,D21,D16,D13)</f>
        <v>0</v>
      </c>
      <c r="E51" s="20">
        <f>SUM(E50,E47,E43,E40,E35,E30,E27,E21,E16,E13)</f>
        <v>0</v>
      </c>
      <c r="F51" s="19">
        <f>SUM(F50,F47,F43,F40,F35,F30,F27,F21,F16,F13)</f>
        <v>2280</v>
      </c>
      <c r="G51" s="19">
        <f>SUM(G50,G47,G43,G40,G35,G30,G27,G21,G16,G13)</f>
        <v>0</v>
      </c>
      <c r="H51" s="19">
        <f>H13+H21+H16+H27+H30+H35+H40+H43+H47+H50</f>
        <v>2280</v>
      </c>
      <c r="I51" s="43"/>
      <c r="J51" s="56"/>
    </row>
    <row r="55" customHeight="1" spans="1:9">
      <c r="A55" s="30" t="s">
        <v>85</v>
      </c>
      <c r="B55" s="31"/>
      <c r="C55" s="32" t="s">
        <v>86</v>
      </c>
      <c r="D55" s="32"/>
      <c r="E55" s="32" t="s">
        <v>87</v>
      </c>
      <c r="F55" s="32"/>
      <c r="G55" s="32" t="s">
        <v>88</v>
      </c>
      <c r="H55" s="32"/>
      <c r="I55" s="57" t="s">
        <v>89</v>
      </c>
    </row>
    <row r="56" customHeight="1" spans="1:9">
      <c r="A56" s="33">
        <f>E51</f>
        <v>0</v>
      </c>
      <c r="B56" s="34"/>
      <c r="C56" s="34">
        <f>H51</f>
        <v>2280</v>
      </c>
      <c r="D56" s="34"/>
      <c r="E56" s="34">
        <f>F51</f>
        <v>2280</v>
      </c>
      <c r="F56" s="34"/>
      <c r="G56" s="34">
        <f>G51</f>
        <v>0</v>
      </c>
      <c r="H56" s="34"/>
      <c r="I56" s="58">
        <f>A56-C56</f>
        <v>-2280</v>
      </c>
    </row>
    <row r="58" customHeight="1" spans="1:9">
      <c r="A58" s="35" t="s">
        <v>90</v>
      </c>
      <c r="B58" s="36"/>
      <c r="C58" s="37" t="s">
        <v>33</v>
      </c>
      <c r="D58" s="35"/>
      <c r="E58" s="35" t="s">
        <v>91</v>
      </c>
      <c r="F58" s="35"/>
      <c r="G58" s="35" t="s">
        <v>35</v>
      </c>
      <c r="H58" s="35"/>
      <c r="I58" s="36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2021-01-14T05:27:37Z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