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<sst xmlns="http://schemas.openxmlformats.org/spreadsheetml/2006/main" count="91">
  <si>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</si>
  <si>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</si>
  <si>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</si>
  <si>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</si>
  <si>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</si>
  <si>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</si>
  <si>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</si>
  <si>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</si>
  <si>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</si>
  <si>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</si>
  <si>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</si>
  <si>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</si>
  <si>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</si>
  <si>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</si>
  <si>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</si>
  <si>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</si>
  <si>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</si>
  <si>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</si>
  <si>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</si>
  <si>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</si>
  <si>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</si>
  <si>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</si>
  <si>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</si>
  <si>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</si>
  <si>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</si>
  <si>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</si>
  <si>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</si>
  <si>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</si>
  <si>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</si>
  <si>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</si>
  <si>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</si>
  <si>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</si>
  <si>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</si>
  <si>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</si>
  <si>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</si>
  <si>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</si>
  <si>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</si>
  <si>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</si>
  <si>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</si>
  <si>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</si>
  <si>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</si>
  <si>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</si>
  <si>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</si>
  <si>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</si>
  <si>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</si>
  <si>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</si>
  <si>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</si>
  <si>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</si>
  <si>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</si>
  <si>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</si>
  <si>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</si>
  <si>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</si>
  <si>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</si>
  <si>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</si>
  <si>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</si>
  <si>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</si>
  <si>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</si>
  <si>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</si>
  <si>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</si>
  <si>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</si>
  <si>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</si>
  <si>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发生日期:</t>
  </si>
  <si>
    <t>12月17日-18日</t>
  </si>
  <si>
    <t>报销日期:</t>
  </si>
  <si>
    <t>团号:</t>
  </si>
  <si>
    <t>HMOA-181210-SHK615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</si>
  <si>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</si>
  <si>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</si>
  <si>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</si>
  <si>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</si>
  <si>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</si>
  <si>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</si>
  <si>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</si>
  <si>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</si>
  <si>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</si>
  <si>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</si>
  <si>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家-公司（拿物料)</t>
  </si>
  <si>
    <t>活动场地-家</t>
  </si>
  <si>
    <t>家-虹桥机场</t>
  </si>
  <si>
    <t>住宿费</t>
  </si>
  <si>
    <t>餐费</t>
  </si>
  <si>
    <t>12月18日 岑余、陈佳伟、张羽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</si>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</sst>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180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218440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G22" sqref="G22"/>
    </sheetView>
  </sheetViews>
  <sheetFormatPr defaultColWidth="9" defaultRowHeight="14.4"/>
  <cols>
    <col min="1" max="1" width="1.5" customWidth="1"/>
    <col min="2" max="3" width="2.25" customWidth="1"/>
    <col min="4" max="4" width="9.22222222222222" customWidth="1"/>
    <col min="5" max="5" width="0.87962962962963" customWidth="1"/>
    <col min="6" max="6" width="16.4444444444444" customWidth="1"/>
    <col min="7" max="7" width="11.4444444444444" customWidth="1"/>
    <col min="8" max="8" width="9.88888888888889" customWidth="1"/>
    <col min="9" max="9" width="1" customWidth="1"/>
    <col min="10" max="10" width="11.8796296296296" customWidth="1"/>
    <col min="11" max="11" width="23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 t="s">
        <v>62</v>
      </c>
      <c r="G7" s="11"/>
      <c r="H7" s="10" t="s">
        <v>63</v>
      </c>
      <c r="I7" s="37"/>
      <c r="J7" s="38">
        <v>43453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7" t="s">
        <v>75</v>
      </c>
      <c r="F12" s="27"/>
      <c r="G12" s="25">
        <v>53.52</v>
      </c>
      <c r="H12" s="25">
        <v>53.52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75</v>
      </c>
      <c r="F13" s="27"/>
      <c r="G13" s="25">
        <v>63.76</v>
      </c>
      <c r="H13" s="25">
        <v>63.76</v>
      </c>
      <c r="I13" s="41"/>
      <c r="J13" s="42"/>
      <c r="K13" s="43" t="s">
        <v>77</v>
      </c>
    </row>
    <row r="14" ht="20.1" customHeight="1" spans="2:11">
      <c r="B14" s="22">
        <v>2</v>
      </c>
      <c r="C14" s="23"/>
      <c r="D14" s="26"/>
      <c r="E14" s="27" t="s">
        <v>75</v>
      </c>
      <c r="F14" s="27"/>
      <c r="G14" s="25">
        <v>144</v>
      </c>
      <c r="H14" s="25">
        <v>144</v>
      </c>
      <c r="I14" s="41"/>
      <c r="J14" s="42"/>
      <c r="K14" s="43" t="s">
        <v>78</v>
      </c>
    </row>
    <row r="15" ht="20.1" customHeight="1" spans="2:11">
      <c r="B15" s="22">
        <v>3</v>
      </c>
      <c r="C15" s="23"/>
      <c r="D15" s="26"/>
      <c r="E15" s="22" t="s">
        <v>79</v>
      </c>
      <c r="F15" s="23"/>
      <c r="G15" s="25">
        <v>0</v>
      </c>
      <c r="H15" s="25">
        <v>0</v>
      </c>
      <c r="I15" s="41"/>
      <c r="J15" s="42"/>
      <c r="K15" s="43" t="s">
        <v>74</v>
      </c>
    </row>
    <row r="16" ht="20.1" customHeight="1" spans="2:11">
      <c r="B16" s="22"/>
      <c r="C16" s="23"/>
      <c r="D16" s="26"/>
      <c r="E16" s="22" t="s">
        <v>80</v>
      </c>
      <c r="F16" s="23"/>
      <c r="G16" s="25">
        <v>53.5</v>
      </c>
      <c r="H16" s="25">
        <v>53.5</v>
      </c>
      <c r="I16" s="41"/>
      <c r="J16" s="42"/>
      <c r="K16" s="43" t="s">
        <v>81</v>
      </c>
    </row>
    <row r="17" ht="20.1" customHeight="1" spans="2:11">
      <c r="B17" s="22"/>
      <c r="C17" s="23"/>
      <c r="D17" s="26"/>
      <c r="E17" s="22" t="s">
        <v>80</v>
      </c>
      <c r="F17" s="23"/>
      <c r="G17" s="25">
        <v>72</v>
      </c>
      <c r="H17" s="25">
        <v>72</v>
      </c>
      <c r="I17" s="41"/>
      <c r="J17" s="42"/>
      <c r="K17" s="43" t="s">
        <v>81</v>
      </c>
    </row>
    <row r="18" ht="19" customHeight="1" spans="2:11">
      <c r="B18" s="22">
        <v>4</v>
      </c>
      <c r="C18" s="23"/>
      <c r="D18" s="26"/>
      <c r="E18" s="22" t="s">
        <v>80</v>
      </c>
      <c r="F18" s="23"/>
      <c r="G18" s="25">
        <v>171</v>
      </c>
      <c r="H18" s="25">
        <v>171</v>
      </c>
      <c r="I18" s="41"/>
      <c r="J18" s="42"/>
      <c r="K18" s="44" t="s">
        <v>81</v>
      </c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>
        <v>0</v>
      </c>
      <c r="H19" s="25">
        <v>0</v>
      </c>
      <c r="I19" s="41"/>
      <c r="J19" s="42"/>
      <c r="K19" s="43"/>
    </row>
    <row r="20" ht="20.1" customHeight="1" spans="2:11">
      <c r="B20" s="22">
        <v>6</v>
      </c>
      <c r="C20" s="23"/>
      <c r="D20" s="26"/>
      <c r="E20" s="27"/>
      <c r="F20" s="27"/>
      <c r="G20" s="25">
        <v>0</v>
      </c>
      <c r="H20" s="25">
        <v>0</v>
      </c>
      <c r="I20" s="41"/>
      <c r="J20" s="42"/>
      <c r="K20" s="43"/>
    </row>
    <row r="21" ht="20.1" customHeight="1" spans="2:11">
      <c r="B21" s="22">
        <v>7</v>
      </c>
      <c r="C21" s="23"/>
      <c r="D21" s="28"/>
      <c r="E21" s="27"/>
      <c r="F21" s="27"/>
      <c r="G21" s="25">
        <v>0</v>
      </c>
      <c r="H21" s="25">
        <v>0</v>
      </c>
      <c r="I21" s="41"/>
      <c r="J21" s="42"/>
      <c r="K21" s="43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557.78</v>
      </c>
      <c r="H22" s="30">
        <f>SUM(H11:H21)</f>
        <v>557.78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69</v>
      </c>
      <c r="C24" s="21"/>
      <c r="D24" s="21"/>
      <c r="E24" s="21"/>
      <c r="F24" s="21"/>
      <c r="G24" s="21" t="s">
        <v>82</v>
      </c>
      <c r="H24" s="21"/>
      <c r="I24" s="21"/>
      <c r="J24" s="21"/>
      <c r="K24" s="21" t="s">
        <v>83</v>
      </c>
    </row>
    <row r="25" ht="20.1" customHeight="1" spans="2:11">
      <c r="B25" s="31">
        <f>H22</f>
        <v>557.78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557.78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84</v>
      </c>
      <c r="C27" s="16"/>
      <c r="D27" s="16"/>
      <c r="E27" s="16"/>
      <c r="F27" s="16" t="s">
        <v>50</v>
      </c>
      <c r="G27" s="16" t="s">
        <v>85</v>
      </c>
      <c r="H27" s="16"/>
      <c r="I27" s="16"/>
      <c r="J27" s="16" t="s">
        <v>52</v>
      </c>
      <c r="K27" s="16"/>
    </row>
    <row r="30" ht="17.4" spans="1:11">
      <c r="A30" s="2" t="s">
        <v>86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张羽</v>
      </c>
      <c r="G32" s="7"/>
      <c r="H32" s="6" t="s">
        <v>56</v>
      </c>
      <c r="I32" s="5"/>
      <c r="J32" s="7" t="str">
        <f>J5</f>
        <v>人事行政助理</v>
      </c>
      <c r="K32" s="35"/>
    </row>
    <row r="33" ht="20.1" customHeight="1" spans="2:11">
      <c r="B33" s="8"/>
      <c r="C33" s="9"/>
      <c r="D33" s="10" t="s">
        <v>58</v>
      </c>
      <c r="E33" s="10"/>
      <c r="F33" s="11" t="str">
        <f>F6</f>
        <v>上海</v>
      </c>
      <c r="G33" s="11"/>
      <c r="H33" s="10" t="s">
        <v>60</v>
      </c>
      <c r="I33" s="9"/>
      <c r="J33" s="11"/>
      <c r="K33" s="36"/>
    </row>
    <row r="34" ht="20.1" customHeight="1" spans="2:11">
      <c r="B34" s="8"/>
      <c r="C34" s="9"/>
      <c r="D34" s="10" t="s">
        <v>61</v>
      </c>
      <c r="E34" s="10"/>
      <c r="F34" s="11" t="str">
        <f>F7</f>
        <v>12月17日-18日</v>
      </c>
      <c r="G34" s="11"/>
      <c r="H34" s="10" t="s">
        <v>63</v>
      </c>
      <c r="I34" s="37"/>
      <c r="J34" s="50">
        <f>J7</f>
        <v>43453</v>
      </c>
      <c r="K34" s="51"/>
    </row>
    <row r="35" ht="20.1" customHeight="1" spans="2:11">
      <c r="B35" s="12"/>
      <c r="C35" s="13"/>
      <c r="D35" s="14"/>
      <c r="E35" s="14"/>
      <c r="F35" s="15"/>
      <c r="G35" s="15"/>
      <c r="H35" s="14" t="s">
        <v>64</v>
      </c>
      <c r="I35" s="39"/>
      <c r="J35" s="15" t="str">
        <f>J8</f>
        <v>HMOA-181210-SHK615</v>
      </c>
      <c r="K35" s="40"/>
    </row>
    <row r="36" ht="20.1" customHeight="1"/>
    <row r="37" ht="20.1" customHeight="1" spans="2:11">
      <c r="B37" s="27"/>
      <c r="C37" s="27"/>
      <c r="D37" s="32" t="s">
        <v>87</v>
      </c>
      <c r="E37" s="27" t="s">
        <v>88</v>
      </c>
      <c r="F37" s="27"/>
      <c r="G37" s="25" t="s">
        <v>89</v>
      </c>
      <c r="H37" s="25" t="s">
        <v>90</v>
      </c>
      <c r="I37" s="25" t="s">
        <v>43</v>
      </c>
      <c r="J37" s="25"/>
      <c r="K37" s="52" t="s">
        <v>71</v>
      </c>
    </row>
    <row r="38" ht="20.1" customHeight="1" spans="2:11">
      <c r="B38" s="27">
        <v>1</v>
      </c>
      <c r="C38" s="27"/>
      <c r="D38" s="33"/>
      <c r="E38" s="27"/>
      <c r="F38" s="27"/>
      <c r="G38" s="25">
        <v>100</v>
      </c>
      <c r="H38" s="25">
        <v>2</v>
      </c>
      <c r="I38" s="41">
        <f>G38*H38</f>
        <v>200</v>
      </c>
      <c r="J38" s="42"/>
      <c r="K38" s="44"/>
    </row>
    <row r="39" ht="20.1" customHeight="1" spans="2:11">
      <c r="B39" s="27">
        <v>2</v>
      </c>
      <c r="C39" s="27"/>
      <c r="D39" s="33"/>
      <c r="E39" s="27"/>
      <c r="F39" s="27"/>
      <c r="G39" s="25">
        <v>0</v>
      </c>
      <c r="H39" s="25">
        <v>0</v>
      </c>
      <c r="I39" s="41">
        <f t="shared" ref="I39:I40" si="0">G39*H39</f>
        <v>0</v>
      </c>
      <c r="J39" s="42"/>
      <c r="K39" s="44"/>
    </row>
    <row r="40" ht="20.1" customHeight="1" spans="2:11">
      <c r="B40" s="27">
        <v>3</v>
      </c>
      <c r="C40" s="27"/>
      <c r="D40" s="33"/>
      <c r="E40" s="27"/>
      <c r="F40" s="27"/>
      <c r="G40" s="25">
        <v>0</v>
      </c>
      <c r="H40" s="25">
        <v>0</v>
      </c>
      <c r="I40" s="41">
        <f t="shared" si="0"/>
        <v>0</v>
      </c>
      <c r="J40" s="42"/>
      <c r="K40" s="44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2</v>
      </c>
      <c r="I41" s="45">
        <f>SUM(I38:J40)</f>
        <v>200</v>
      </c>
      <c r="J41" s="46"/>
      <c r="K41" s="47"/>
    </row>
    <row r="42" ht="20.1" customHeight="1" spans="2:11">
      <c r="B42" s="16" t="s">
        <v>84</v>
      </c>
      <c r="C42" s="16"/>
      <c r="D42" s="16"/>
      <c r="E42" s="16"/>
      <c r="F42" s="16" t="s">
        <v>50</v>
      </c>
      <c r="G42" s="16" t="s">
        <v>85</v>
      </c>
      <c r="H42" s="16"/>
      <c r="I42" s="16"/>
      <c r="J42" s="16" t="s">
        <v>52</v>
      </c>
      <c r="K42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2018-12-19T06:33:30Z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