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<sst xmlns="http://schemas.openxmlformats.org/spreadsheetml/2006/main" count="79" uniqueCount="79">
  <si>
    <t>【借款报销单】</t>
  </si>
  <si>
    <t>团号：HMZA-240109-KGG686</t>
  </si>
  <si>
    <t>会议日期：1月13日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</si>
  <si>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</si>
  <si>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</si>
  <si>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</si>
  <si>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</si>
  <si>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</si>
  <si>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</si>
  <si>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</si>
  <si>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</si>
  <si>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</si>
  <si>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</si>
  <si>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</si>
  <si>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</si>
  <si>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</si>
  <si>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嘉宾高铁票垫付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</si>
  <si>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</si>
  <si>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</si>
  <si>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</si>
  <si>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</si>
  <si>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</si>
  <si>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</si>
  <si>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1.14 客户用餐</t>
  </si>
  <si>
    <t>需有客户邮件确认，并抄送合规部。</t>
  </si>
  <si>
    <t>客户伴手礼-稻香村</t>
  </si>
  <si>
    <t>客户使用费用合计</t>
  </si>
  <si>
    <t>活动餐费</t>
  </si>
  <si>
    <t>需提供刷卡联、菜单（小票）</t>
  </si>
  <si>
    <t>活动餐费合计</t>
  </si>
  <si>
    <t>现地采买费用</t>
  </si>
  <si>
    <t>屁垫</t>
  </si>
  <si>
    <t>尽量提供可用的原始发票，发票项目不可用的，且开票需要加收税点的可以不提供原始发票。网上交易均需提供交易截图。</t>
  </si>
  <si>
    <t>换衣间</t>
  </si>
  <si>
    <t>化妆镜</t>
  </si>
  <si>
    <t>高脚亚克力烛台</t>
  </si>
  <si>
    <t>仿真电子蜡烛</t>
  </si>
  <si>
    <t>托盘</t>
  </si>
  <si>
    <t>贝壳托盘</t>
  </si>
  <si>
    <r>
      <rPr>
        <sz val="11"/>
        <color rgb="FF000000"/>
        <rFont val="宋体"/>
        <charset val="134"/>
        <scheme val="minor"/>
      </rPr>
      <t>男模面具</t>
    </r>
  </si>
  <si>
    <r>
      <rPr>
        <sz val="11"/>
        <color rgb="FF000000"/>
        <rFont val="宋体"/>
        <charset val="134"/>
        <scheme val="minor"/>
      </rPr>
      <t>天使雕像</t>
    </r>
  </si>
  <si>
    <r>
      <rPr>
        <sz val="11"/>
        <color rgb="FF000000"/>
        <rFont val="宋体"/>
        <charset val="134"/>
        <scheme val="minor"/>
      </rPr>
      <t>起雾机</t>
    </r>
  </si>
  <si>
    <r>
      <rPr>
        <sz val="11"/>
        <color rgb="FF000000"/>
        <rFont val="宋体"/>
        <charset val="134"/>
        <scheme val="minor"/>
      </rPr>
      <t>油漆笔</t>
    </r>
  </si>
  <si>
    <r>
      <rPr>
        <sz val="11"/>
        <color rgb="FF000000"/>
        <rFont val="宋体"/>
        <charset val="134"/>
        <scheme val="minor"/>
      </rPr>
      <t>挂衣架</t>
    </r>
  </si>
  <si>
    <t>奖杯</t>
  </si>
  <si>
    <t>灯串</t>
  </si>
  <si>
    <t>卫生巾</t>
  </si>
  <si>
    <t>暖宝宝</t>
  </si>
  <si>
    <t>收纳袋</t>
  </si>
  <si>
    <r>
      <rPr>
        <sz val="11"/>
        <color rgb="FF000000"/>
        <rFont val="宋体"/>
        <charset val="134"/>
        <scheme val="minor"/>
      </rPr>
      <t>卷纸（13日之后摆放）</t>
    </r>
  </si>
  <si>
    <r>
      <rPr>
        <sz val="11"/>
        <color rgb="FF000000"/>
        <rFont val="宋体"/>
        <charset val="134"/>
        <scheme val="minor"/>
      </rPr>
      <t>抽纸（13日之后摆放）</t>
    </r>
  </si>
  <si>
    <t>空气清新剂</t>
  </si>
  <si>
    <t>零食架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</si>
  <si>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</si>
  <si>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</si>
  <si>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</si>
  <si>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</si>
  <si>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</si>
  <si>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</si>
  <si>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</si>
  <si>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</si>
  <si>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</si>
  <si>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</si>
  <si>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</si>
  <si>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</si>
  <si>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</si>
  <si>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</t>
  </si>
  <si>
    <t>问卷星会员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</si>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</sst>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77" fontId="0" fillId="0" borderId="1" xfId="0" applyNumberFormat="1" applyFill="1" applyBorder="1" applyAlignment="1">
      <alignment horizontal="right" vertical="center"/>
    </xf>
    <xf numFmtId="40" fontId="0" fillId="5" borderId="1" xfId="0" applyNumberFormat="1" applyFill="1" applyBorder="1" applyAlignment="1">
      <alignment horizontal="right" vertical="center"/>
    </xf>
    <xf numFmtId="177" fontId="0" fillId="8" borderId="1" xfId="0" applyNumberFormat="1" applyFill="1" applyBorder="1" applyAlignment="1">
      <alignment horizontal="right" vertical="center"/>
    </xf>
    <xf numFmtId="0" fontId="2" fillId="0" borderId="0" xfId="49" applyFont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69"/>
  <sheetViews>
    <sheetView tabSelected="1" zoomScale="93" zoomScaleNormal="93" workbookViewId="0">
      <selection activeCell="J14" sqref="J14:J16"/>
    </sheetView>
  </sheetViews>
  <sheetFormatPr defaultColWidth="9" defaultRowHeight="21" customHeight="1"/>
  <cols>
    <col min="1" max="1" width="9" style="2"/>
    <col min="2" max="2" width="16.6634615384615" customWidth="1"/>
    <col min="3" max="3" width="14.1634615384615" style="3" customWidth="1"/>
    <col min="5" max="5" width="13" customWidth="1"/>
    <col min="6" max="6" width="12.8365384615385" customWidth="1"/>
    <col min="7" max="7" width="10.3365384615385"/>
    <col min="8" max="8" width="15.8365384615385" customWidth="1"/>
    <col min="9" max="9" width="24.836538461538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26" t="s">
        <v>1</v>
      </c>
      <c r="I4" s="26"/>
      <c r="J4" s="26" t="s">
        <v>2</v>
      </c>
    </row>
    <row r="5" customHeight="1" spans="8:10">
      <c r="H5" s="27"/>
      <c r="I5" s="27"/>
      <c r="J5" s="27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8" t="s">
        <v>6</v>
      </c>
      <c r="G6" s="28"/>
      <c r="H6" s="28"/>
      <c r="I6" s="28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8" t="s">
        <v>11</v>
      </c>
      <c r="G7" s="28" t="s">
        <v>12</v>
      </c>
      <c r="H7" s="28" t="s">
        <v>13</v>
      </c>
      <c r="I7" s="28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>
        <v>0</v>
      </c>
      <c r="E8" s="12">
        <f>C8*D8</f>
        <v>0</v>
      </c>
      <c r="F8" s="29">
        <v>0</v>
      </c>
      <c r="G8" s="29">
        <v>3823</v>
      </c>
      <c r="H8" s="30">
        <f>F8+G8</f>
        <v>3823</v>
      </c>
      <c r="I8" s="17" t="s">
        <v>16</v>
      </c>
      <c r="J8" s="35" t="s">
        <v>17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ref="H8:H12" si="0">F9+G9</f>
        <v>0</v>
      </c>
      <c r="I9" s="36"/>
      <c r="J9" s="37"/>
    </row>
    <row r="10" s="1" customFormat="1" customHeight="1" spans="1:10">
      <c r="A10" s="14"/>
      <c r="B10" s="15" t="s">
        <v>18</v>
      </c>
      <c r="C10" s="16">
        <f>SUM(C8)</f>
        <v>0</v>
      </c>
      <c r="D10" s="16">
        <f>SUM(D8)</f>
        <v>0</v>
      </c>
      <c r="E10" s="16">
        <f>SUM(E8)</f>
        <v>0</v>
      </c>
      <c r="F10" s="16">
        <f t="shared" ref="F10:H10" si="1">SUM(F8:F9)</f>
        <v>0</v>
      </c>
      <c r="G10" s="16">
        <f t="shared" si="1"/>
        <v>3823</v>
      </c>
      <c r="H10" s="16">
        <f t="shared" si="1"/>
        <v>3823</v>
      </c>
      <c r="I10" s="38"/>
      <c r="J10" s="39"/>
    </row>
    <row r="11" customHeight="1" spans="1:10">
      <c r="A11" s="17">
        <v>2</v>
      </c>
      <c r="B11" s="18" t="s">
        <v>19</v>
      </c>
      <c r="C11" s="19">
        <v>0</v>
      </c>
      <c r="D11" s="17"/>
      <c r="E11" s="19">
        <f>C11*D11</f>
        <v>0</v>
      </c>
      <c r="F11" s="12">
        <v>0</v>
      </c>
      <c r="G11" s="12">
        <v>0</v>
      </c>
      <c r="H11" s="12">
        <f t="shared" si="0"/>
        <v>0</v>
      </c>
      <c r="I11" s="36"/>
      <c r="J11" s="35" t="s">
        <v>20</v>
      </c>
    </row>
    <row r="12" customHeight="1" spans="1:10">
      <c r="A12" s="20"/>
      <c r="B12" s="21"/>
      <c r="C12" s="22"/>
      <c r="D12" s="20"/>
      <c r="E12" s="22"/>
      <c r="F12" s="12">
        <v>0</v>
      </c>
      <c r="G12" s="12">
        <v>0</v>
      </c>
      <c r="H12" s="12">
        <f t="shared" si="0"/>
        <v>0</v>
      </c>
      <c r="I12" s="36"/>
      <c r="J12" s="37"/>
    </row>
    <row r="13" s="1" customFormat="1" customHeight="1" spans="1:10">
      <c r="A13" s="14"/>
      <c r="B13" s="15" t="s">
        <v>21</v>
      </c>
      <c r="C13" s="16">
        <f>SUM(C11)</f>
        <v>0</v>
      </c>
      <c r="D13" s="16">
        <f>SUM(D11)</f>
        <v>0</v>
      </c>
      <c r="E13" s="16">
        <f>SUM(E11)</f>
        <v>0</v>
      </c>
      <c r="F13" s="16">
        <f t="shared" ref="F13:H13" si="2">SUM(F11:F12)</f>
        <v>0</v>
      </c>
      <c r="G13" s="16">
        <f t="shared" si="2"/>
        <v>0</v>
      </c>
      <c r="H13" s="16">
        <f t="shared" si="2"/>
        <v>0</v>
      </c>
      <c r="I13" s="38"/>
      <c r="J13" s="39"/>
    </row>
    <row r="14" customHeight="1" spans="1:10">
      <c r="A14" s="10">
        <v>3</v>
      </c>
      <c r="B14" s="11" t="s">
        <v>22</v>
      </c>
      <c r="C14" s="12">
        <v>0</v>
      </c>
      <c r="D14" s="13"/>
      <c r="E14" s="12">
        <f>C14*D14</f>
        <v>0</v>
      </c>
      <c r="F14" s="31">
        <v>3347</v>
      </c>
      <c r="G14" s="31">
        <v>0</v>
      </c>
      <c r="H14" s="29">
        <v>3347</v>
      </c>
      <c r="I14" s="40" t="s">
        <v>23</v>
      </c>
      <c r="J14" s="41" t="s">
        <v>24</v>
      </c>
    </row>
    <row r="15" customHeight="1" spans="1:10">
      <c r="A15" s="10"/>
      <c r="B15" s="11"/>
      <c r="C15" s="12"/>
      <c r="D15" s="13"/>
      <c r="E15" s="12"/>
      <c r="F15" s="31">
        <v>1880</v>
      </c>
      <c r="G15" s="31">
        <v>0</v>
      </c>
      <c r="H15" s="29">
        <v>1880</v>
      </c>
      <c r="I15" s="40" t="s">
        <v>25</v>
      </c>
      <c r="J15" s="42"/>
    </row>
    <row r="16" s="1" customFormat="1" customHeight="1" spans="1:10">
      <c r="A16" s="14"/>
      <c r="B16" s="15" t="s">
        <v>26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 t="shared" ref="F16:H16" si="3">SUM(F14:F15)</f>
        <v>5227</v>
      </c>
      <c r="G16" s="16">
        <f t="shared" si="3"/>
        <v>0</v>
      </c>
      <c r="H16" s="16">
        <f t="shared" si="3"/>
        <v>5227</v>
      </c>
      <c r="I16" s="38"/>
      <c r="J16" s="43"/>
    </row>
    <row r="17" customHeight="1" spans="1:10">
      <c r="A17" s="10">
        <v>4</v>
      </c>
      <c r="B17" s="11" t="s">
        <v>27</v>
      </c>
      <c r="C17" s="12">
        <v>0</v>
      </c>
      <c r="D17" s="13"/>
      <c r="E17" s="12">
        <f>C17*D17</f>
        <v>0</v>
      </c>
      <c r="F17" s="32">
        <v>0</v>
      </c>
      <c r="G17" s="12">
        <v>0</v>
      </c>
      <c r="H17" s="12">
        <v>0</v>
      </c>
      <c r="I17" s="36"/>
      <c r="J17" s="41" t="s">
        <v>28</v>
      </c>
    </row>
    <row r="18" customHeight="1" spans="1:10">
      <c r="A18" s="10"/>
      <c r="B18" s="11"/>
      <c r="C18" s="12"/>
      <c r="D18" s="13"/>
      <c r="E18" s="12"/>
      <c r="F18" s="32">
        <v>0</v>
      </c>
      <c r="G18" s="12">
        <v>0</v>
      </c>
      <c r="H18" s="12">
        <f t="shared" ref="H18:H24" si="4">F18+G18</f>
        <v>0</v>
      </c>
      <c r="I18" s="36"/>
      <c r="J18" s="42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4"/>
        <v>0</v>
      </c>
      <c r="I19" s="36"/>
      <c r="J19" s="42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4"/>
        <v>0</v>
      </c>
      <c r="I20" s="36"/>
      <c r="J20" s="42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4"/>
        <v>0</v>
      </c>
      <c r="I21" s="36"/>
      <c r="J21" s="42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 t="shared" si="4"/>
        <v>0</v>
      </c>
      <c r="I22" s="36"/>
      <c r="J22" s="42"/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4"/>
        <v>0</v>
      </c>
      <c r="I23" s="36"/>
      <c r="J23" s="42"/>
    </row>
    <row r="24" customHeight="1" spans="1:10">
      <c r="A24" s="10"/>
      <c r="B24" s="11"/>
      <c r="C24" s="12"/>
      <c r="D24" s="13"/>
      <c r="E24" s="12"/>
      <c r="F24" s="12">
        <v>0</v>
      </c>
      <c r="G24" s="12">
        <v>0</v>
      </c>
      <c r="H24" s="12">
        <f t="shared" si="4"/>
        <v>0</v>
      </c>
      <c r="I24" s="36"/>
      <c r="J24" s="42"/>
    </row>
    <row r="25" s="1" customFormat="1" customHeight="1" spans="1:10">
      <c r="A25" s="14"/>
      <c r="B25" s="15" t="s">
        <v>29</v>
      </c>
      <c r="C25" s="16">
        <f>SUM(C17)</f>
        <v>0</v>
      </c>
      <c r="D25" s="16">
        <f>SUM(D17)</f>
        <v>0</v>
      </c>
      <c r="E25" s="16">
        <f>SUM(E17)</f>
        <v>0</v>
      </c>
      <c r="F25" s="16">
        <f>SUM(F17:F24)</f>
        <v>0</v>
      </c>
      <c r="G25" s="16">
        <f>SUM(G17:G24)</f>
        <v>0</v>
      </c>
      <c r="H25" s="16">
        <f>SUM(H17:H24)</f>
        <v>0</v>
      </c>
      <c r="I25" s="38"/>
      <c r="J25" s="43"/>
    </row>
    <row r="26" ht="22" customHeight="1" spans="1:10">
      <c r="A26" s="17">
        <v>5</v>
      </c>
      <c r="B26" s="18" t="s">
        <v>30</v>
      </c>
      <c r="C26" s="19">
        <v>20000</v>
      </c>
      <c r="D26" s="17">
        <v>1</v>
      </c>
      <c r="E26" s="19">
        <f>C26*D26</f>
        <v>20000</v>
      </c>
      <c r="F26" s="31">
        <v>1220</v>
      </c>
      <c r="G26" s="31">
        <v>0</v>
      </c>
      <c r="H26" s="29">
        <v>1220</v>
      </c>
      <c r="I26" s="40" t="s">
        <v>31</v>
      </c>
      <c r="J26" s="35" t="s">
        <v>32</v>
      </c>
    </row>
    <row r="27" ht="22" customHeight="1" spans="1:10">
      <c r="A27" s="23"/>
      <c r="B27" s="24"/>
      <c r="C27" s="25"/>
      <c r="D27" s="23"/>
      <c r="E27" s="25"/>
      <c r="F27" s="31">
        <v>821</v>
      </c>
      <c r="G27" s="31">
        <v>0</v>
      </c>
      <c r="H27" s="29">
        <v>821</v>
      </c>
      <c r="I27" s="40" t="s">
        <v>33</v>
      </c>
      <c r="J27" s="37"/>
    </row>
    <row r="28" ht="22" customHeight="1" spans="1:10">
      <c r="A28" s="23"/>
      <c r="B28" s="24"/>
      <c r="C28" s="25"/>
      <c r="D28" s="23"/>
      <c r="E28" s="25"/>
      <c r="F28" s="31">
        <v>802.8</v>
      </c>
      <c r="G28" s="31">
        <v>0</v>
      </c>
      <c r="H28" s="29">
        <v>802.8</v>
      </c>
      <c r="I28" s="40" t="s">
        <v>34</v>
      </c>
      <c r="J28" s="37"/>
    </row>
    <row r="29" ht="22" customHeight="1" spans="1:10">
      <c r="A29" s="23"/>
      <c r="B29" s="24"/>
      <c r="C29" s="25"/>
      <c r="D29" s="23"/>
      <c r="E29" s="25"/>
      <c r="F29" s="31">
        <v>220</v>
      </c>
      <c r="G29" s="31">
        <v>0</v>
      </c>
      <c r="H29" s="29">
        <v>220</v>
      </c>
      <c r="I29" s="40" t="s">
        <v>35</v>
      </c>
      <c r="J29" s="37"/>
    </row>
    <row r="30" ht="22" customHeight="1" spans="1:10">
      <c r="A30" s="23"/>
      <c r="B30" s="24"/>
      <c r="C30" s="25"/>
      <c r="D30" s="23"/>
      <c r="E30" s="25"/>
      <c r="F30" s="31">
        <v>881.6</v>
      </c>
      <c r="G30" s="31">
        <v>0</v>
      </c>
      <c r="H30" s="29">
        <v>881.6</v>
      </c>
      <c r="I30" s="40" t="s">
        <v>36</v>
      </c>
      <c r="J30" s="37"/>
    </row>
    <row r="31" ht="22" customHeight="1" spans="1:10">
      <c r="A31" s="23"/>
      <c r="B31" s="24"/>
      <c r="C31" s="25"/>
      <c r="D31" s="23"/>
      <c r="E31" s="25"/>
      <c r="F31" s="31">
        <v>788</v>
      </c>
      <c r="G31" s="31">
        <v>0</v>
      </c>
      <c r="H31" s="29">
        <v>788</v>
      </c>
      <c r="I31" s="40" t="s">
        <v>37</v>
      </c>
      <c r="J31" s="37"/>
    </row>
    <row r="32" ht="22" customHeight="1" spans="1:10">
      <c r="A32" s="23"/>
      <c r="B32" s="24"/>
      <c r="C32" s="25"/>
      <c r="D32" s="23"/>
      <c r="E32" s="25"/>
      <c r="F32" s="31">
        <v>132.8</v>
      </c>
      <c r="G32" s="31">
        <v>0</v>
      </c>
      <c r="H32" s="29">
        <v>132.8</v>
      </c>
      <c r="I32" s="40" t="s">
        <v>38</v>
      </c>
      <c r="J32" s="37"/>
    </row>
    <row r="33" ht="22" customHeight="1" spans="1:10">
      <c r="A33" s="23"/>
      <c r="B33" s="24"/>
      <c r="C33" s="25"/>
      <c r="D33" s="23"/>
      <c r="E33" s="25"/>
      <c r="F33" s="31">
        <v>44</v>
      </c>
      <c r="G33" s="31">
        <v>0</v>
      </c>
      <c r="H33" s="29">
        <v>44</v>
      </c>
      <c r="I33" s="40" t="s">
        <v>39</v>
      </c>
      <c r="J33" s="37"/>
    </row>
    <row r="34" ht="22" customHeight="1" spans="1:10">
      <c r="A34" s="23"/>
      <c r="B34" s="24"/>
      <c r="C34" s="25"/>
      <c r="D34" s="23"/>
      <c r="E34" s="25"/>
      <c r="F34" s="31">
        <v>1430</v>
      </c>
      <c r="G34" s="31">
        <v>0</v>
      </c>
      <c r="H34" s="29">
        <v>1430</v>
      </c>
      <c r="I34" s="40" t="s">
        <v>40</v>
      </c>
      <c r="J34" s="37"/>
    </row>
    <row r="35" ht="22" customHeight="1" spans="1:10">
      <c r="A35" s="23"/>
      <c r="B35" s="24"/>
      <c r="C35" s="25"/>
      <c r="D35" s="23"/>
      <c r="E35" s="25"/>
      <c r="F35" s="31">
        <v>127</v>
      </c>
      <c r="G35" s="31">
        <v>0</v>
      </c>
      <c r="H35" s="29">
        <v>127</v>
      </c>
      <c r="I35" s="40" t="s">
        <v>41</v>
      </c>
      <c r="J35" s="37"/>
    </row>
    <row r="36" ht="22" customHeight="1" spans="1:10">
      <c r="A36" s="23"/>
      <c r="B36" s="24"/>
      <c r="C36" s="25"/>
      <c r="D36" s="23"/>
      <c r="E36" s="25"/>
      <c r="F36" s="31">
        <v>59.4</v>
      </c>
      <c r="G36" s="31">
        <v>0</v>
      </c>
      <c r="H36" s="29">
        <v>59.4</v>
      </c>
      <c r="I36" s="40" t="s">
        <v>42</v>
      </c>
      <c r="J36" s="37"/>
    </row>
    <row r="37" ht="22" customHeight="1" spans="1:10">
      <c r="A37" s="23"/>
      <c r="B37" s="24"/>
      <c r="C37" s="25"/>
      <c r="D37" s="23"/>
      <c r="E37" s="25"/>
      <c r="F37" s="31">
        <v>1450</v>
      </c>
      <c r="G37" s="31">
        <v>0</v>
      </c>
      <c r="H37" s="29">
        <v>1450</v>
      </c>
      <c r="I37" s="40" t="s">
        <v>43</v>
      </c>
      <c r="J37" s="37"/>
    </row>
    <row r="38" ht="22" customHeight="1" spans="1:10">
      <c r="A38" s="23"/>
      <c r="B38" s="24"/>
      <c r="C38" s="25"/>
      <c r="D38" s="23"/>
      <c r="E38" s="25"/>
      <c r="F38" s="31">
        <v>1468</v>
      </c>
      <c r="G38" s="31">
        <v>0</v>
      </c>
      <c r="H38" s="29">
        <v>1468</v>
      </c>
      <c r="I38" s="40" t="s">
        <v>44</v>
      </c>
      <c r="J38" s="37"/>
    </row>
    <row r="39" ht="22" customHeight="1" spans="1:10">
      <c r="A39" s="23"/>
      <c r="B39" s="24"/>
      <c r="C39" s="25"/>
      <c r="D39" s="23"/>
      <c r="E39" s="25"/>
      <c r="F39" s="31">
        <v>39.8</v>
      </c>
      <c r="G39" s="31">
        <v>0</v>
      </c>
      <c r="H39" s="29">
        <v>39.8</v>
      </c>
      <c r="I39" s="44" t="s">
        <v>45</v>
      </c>
      <c r="J39" s="37"/>
    </row>
    <row r="40" ht="22" customHeight="1" spans="1:10">
      <c r="A40" s="23"/>
      <c r="B40" s="24"/>
      <c r="C40" s="25"/>
      <c r="D40" s="23"/>
      <c r="E40" s="25"/>
      <c r="F40" s="31">
        <v>84.9</v>
      </c>
      <c r="G40" s="31">
        <v>0</v>
      </c>
      <c r="H40" s="29">
        <v>84.9</v>
      </c>
      <c r="I40" s="40" t="s">
        <v>46</v>
      </c>
      <c r="J40" s="37"/>
    </row>
    <row r="41" ht="22" customHeight="1" spans="1:10">
      <c r="A41" s="23"/>
      <c r="B41" s="24"/>
      <c r="C41" s="25"/>
      <c r="D41" s="23"/>
      <c r="E41" s="25"/>
      <c r="F41" s="31">
        <v>76.8</v>
      </c>
      <c r="G41" s="31">
        <v>0</v>
      </c>
      <c r="H41" s="29">
        <v>76.8</v>
      </c>
      <c r="I41" s="44" t="s">
        <v>47</v>
      </c>
      <c r="J41" s="37"/>
    </row>
    <row r="42" ht="22" customHeight="1" spans="1:10">
      <c r="A42" s="23"/>
      <c r="B42" s="24"/>
      <c r="C42" s="25"/>
      <c r="D42" s="23"/>
      <c r="E42" s="25"/>
      <c r="F42" s="31">
        <v>596</v>
      </c>
      <c r="G42" s="31">
        <v>0</v>
      </c>
      <c r="H42" s="29">
        <v>596</v>
      </c>
      <c r="I42" s="44" t="s">
        <v>48</v>
      </c>
      <c r="J42" s="37"/>
    </row>
    <row r="43" ht="22" customHeight="1" spans="1:10">
      <c r="A43" s="23"/>
      <c r="B43" s="24"/>
      <c r="C43" s="25"/>
      <c r="D43" s="23"/>
      <c r="E43" s="25"/>
      <c r="F43" s="29">
        <v>68.9</v>
      </c>
      <c r="G43" s="33">
        <v>0</v>
      </c>
      <c r="H43" s="29">
        <v>68.9</v>
      </c>
      <c r="I43" s="44" t="s">
        <v>49</v>
      </c>
      <c r="J43" s="37"/>
    </row>
    <row r="44" ht="22" customHeight="1" spans="1:10">
      <c r="A44" s="23"/>
      <c r="B44" s="24"/>
      <c r="C44" s="25"/>
      <c r="D44" s="23"/>
      <c r="E44" s="25"/>
      <c r="F44" s="29">
        <v>73.9</v>
      </c>
      <c r="G44" s="33">
        <v>0</v>
      </c>
      <c r="H44" s="29">
        <v>73.9</v>
      </c>
      <c r="I44" s="44" t="s">
        <v>50</v>
      </c>
      <c r="J44" s="37"/>
    </row>
    <row r="45" ht="22" customHeight="1" spans="1:10">
      <c r="A45" s="23"/>
      <c r="B45" s="24"/>
      <c r="C45" s="25"/>
      <c r="D45" s="23"/>
      <c r="E45" s="25"/>
      <c r="F45" s="31">
        <v>25.9</v>
      </c>
      <c r="G45" s="31">
        <v>0</v>
      </c>
      <c r="H45" s="29">
        <v>25.9</v>
      </c>
      <c r="I45" s="40" t="s">
        <v>51</v>
      </c>
      <c r="J45" s="37"/>
    </row>
    <row r="46" ht="22" customHeight="1" spans="1:10">
      <c r="A46" s="23"/>
      <c r="B46" s="24"/>
      <c r="C46" s="25"/>
      <c r="D46" s="23"/>
      <c r="E46" s="25"/>
      <c r="F46" s="31">
        <v>161.85</v>
      </c>
      <c r="G46" s="31">
        <v>0</v>
      </c>
      <c r="H46" s="29">
        <v>161.85</v>
      </c>
      <c r="I46" s="40" t="s">
        <v>52</v>
      </c>
      <c r="J46" s="37"/>
    </row>
    <row r="47" s="1" customFormat="1" customHeight="1" spans="1:10">
      <c r="A47" s="14"/>
      <c r="B47" s="15" t="s">
        <v>53</v>
      </c>
      <c r="C47" s="16">
        <f>SUM(C26)</f>
        <v>20000</v>
      </c>
      <c r="D47" s="16">
        <f>SUM(D26)</f>
        <v>1</v>
      </c>
      <c r="E47" s="16">
        <f>SUM(E26)</f>
        <v>20000</v>
      </c>
      <c r="F47" s="16">
        <f>SUM(F26:F46)</f>
        <v>10572.65</v>
      </c>
      <c r="G47" s="16">
        <f>SUM(G26:G46)</f>
        <v>0</v>
      </c>
      <c r="H47" s="16">
        <f>SUM(H26:H46)</f>
        <v>10572.65</v>
      </c>
      <c r="I47" s="38"/>
      <c r="J47" s="39"/>
    </row>
    <row r="48" customHeight="1" spans="1:10">
      <c r="A48" s="10">
        <v>6</v>
      </c>
      <c r="B48" s="11" t="s">
        <v>54</v>
      </c>
      <c r="C48" s="12">
        <v>0</v>
      </c>
      <c r="D48" s="13"/>
      <c r="E48" s="12">
        <f t="shared" ref="E48:E53" si="5">C48*D48</f>
        <v>0</v>
      </c>
      <c r="F48" s="12">
        <v>0</v>
      </c>
      <c r="G48" s="12">
        <v>0</v>
      </c>
      <c r="H48" s="12">
        <f t="shared" ref="H48:H51" si="6">F48+G48</f>
        <v>0</v>
      </c>
      <c r="I48" s="36"/>
      <c r="J48" s="35" t="s">
        <v>55</v>
      </c>
    </row>
    <row r="49" s="1" customFormat="1" ht="28" customHeight="1" spans="1:10">
      <c r="A49" s="14"/>
      <c r="B49" s="15" t="s">
        <v>56</v>
      </c>
      <c r="C49" s="16">
        <f>SUM(C48)</f>
        <v>0</v>
      </c>
      <c r="D49" s="16">
        <f>SUM(D48)</f>
        <v>0</v>
      </c>
      <c r="E49" s="16">
        <f>SUM(E48)</f>
        <v>0</v>
      </c>
      <c r="F49" s="16">
        <f t="shared" ref="F49:H49" si="7">SUM(F48:F48)</f>
        <v>0</v>
      </c>
      <c r="G49" s="16">
        <f t="shared" si="7"/>
        <v>0</v>
      </c>
      <c r="H49" s="16">
        <f t="shared" si="7"/>
        <v>0</v>
      </c>
      <c r="I49" s="38"/>
      <c r="J49" s="43"/>
    </row>
    <row r="50" customHeight="1" spans="1:10">
      <c r="A50" s="10">
        <v>7</v>
      </c>
      <c r="B50" s="11" t="s">
        <v>57</v>
      </c>
      <c r="C50" s="12">
        <v>0</v>
      </c>
      <c r="D50" s="13"/>
      <c r="E50" s="12">
        <f t="shared" si="5"/>
        <v>0</v>
      </c>
      <c r="F50" s="12"/>
      <c r="G50" s="12">
        <v>0</v>
      </c>
      <c r="H50" s="12">
        <f t="shared" si="6"/>
        <v>0</v>
      </c>
      <c r="I50" s="36"/>
      <c r="J50" s="45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6"/>
        <v>0</v>
      </c>
      <c r="I51" s="36"/>
      <c r="J51" s="46"/>
    </row>
    <row r="52" s="1" customFormat="1" customHeight="1" spans="1:10">
      <c r="A52" s="14"/>
      <c r="B52" s="15" t="s">
        <v>58</v>
      </c>
      <c r="C52" s="16">
        <f>SUM(C50)</f>
        <v>0</v>
      </c>
      <c r="D52" s="16">
        <f>SUM(D50)</f>
        <v>0</v>
      </c>
      <c r="E52" s="16">
        <f>SUM(E50)</f>
        <v>0</v>
      </c>
      <c r="F52" s="16">
        <f t="shared" ref="F52:H52" si="8">SUM(F50:F51)</f>
        <v>0</v>
      </c>
      <c r="G52" s="16">
        <f t="shared" si="8"/>
        <v>0</v>
      </c>
      <c r="H52" s="16">
        <f t="shared" si="8"/>
        <v>0</v>
      </c>
      <c r="I52" s="38"/>
      <c r="J52" s="47"/>
    </row>
    <row r="53" customHeight="1" spans="1:10">
      <c r="A53" s="10">
        <v>8</v>
      </c>
      <c r="B53" s="11" t="s">
        <v>59</v>
      </c>
      <c r="C53" s="12">
        <v>0</v>
      </c>
      <c r="D53" s="13"/>
      <c r="E53" s="12">
        <f t="shared" si="5"/>
        <v>0</v>
      </c>
      <c r="F53" s="12">
        <v>0</v>
      </c>
      <c r="G53" s="12">
        <v>0</v>
      </c>
      <c r="H53" s="12">
        <f t="shared" ref="H53:H56" si="9">F53+G53</f>
        <v>0</v>
      </c>
      <c r="I53" s="36"/>
      <c r="J53" s="41" t="s">
        <v>60</v>
      </c>
    </row>
    <row r="54" customHeight="1" spans="1:10">
      <c r="A54" s="10"/>
      <c r="B54" s="11"/>
      <c r="C54" s="12"/>
      <c r="D54" s="13"/>
      <c r="E54" s="12"/>
      <c r="F54" s="12">
        <v>0</v>
      </c>
      <c r="G54" s="12">
        <v>0</v>
      </c>
      <c r="H54" s="12">
        <f t="shared" si="9"/>
        <v>0</v>
      </c>
      <c r="I54" s="36"/>
      <c r="J54" s="42"/>
    </row>
    <row r="55" s="1" customFormat="1" customHeight="1" spans="1:10">
      <c r="A55" s="14"/>
      <c r="B55" s="15" t="s">
        <v>61</v>
      </c>
      <c r="C55" s="16">
        <f>SUM(C53)</f>
        <v>0</v>
      </c>
      <c r="D55" s="16">
        <f>SUM(D53)</f>
        <v>0</v>
      </c>
      <c r="E55" s="16">
        <f>SUM(E53)</f>
        <v>0</v>
      </c>
      <c r="F55" s="16">
        <f t="shared" ref="F55:H55" si="10">SUM(F53:F54)</f>
        <v>0</v>
      </c>
      <c r="G55" s="16">
        <f t="shared" si="10"/>
        <v>0</v>
      </c>
      <c r="H55" s="16">
        <f t="shared" si="10"/>
        <v>0</v>
      </c>
      <c r="I55" s="38"/>
      <c r="J55" s="43"/>
    </row>
    <row r="56" customHeight="1" spans="1:10">
      <c r="A56" s="10">
        <v>9</v>
      </c>
      <c r="B56" s="11" t="s">
        <v>62</v>
      </c>
      <c r="C56" s="12">
        <v>0</v>
      </c>
      <c r="D56" s="13"/>
      <c r="E56" s="12">
        <f>C56*D56</f>
        <v>0</v>
      </c>
      <c r="F56" s="12">
        <v>0</v>
      </c>
      <c r="G56" s="12">
        <v>0</v>
      </c>
      <c r="H56" s="12">
        <f t="shared" si="9"/>
        <v>0</v>
      </c>
      <c r="I56" s="36"/>
      <c r="J56" s="35" t="s">
        <v>63</v>
      </c>
    </row>
    <row r="57" s="1" customFormat="1" customHeight="1" spans="1:10">
      <c r="A57" s="14"/>
      <c r="B57" s="15" t="s">
        <v>64</v>
      </c>
      <c r="C57" s="16">
        <f>SUM(C56)</f>
        <v>0</v>
      </c>
      <c r="D57" s="16">
        <f>SUM(D56)</f>
        <v>0</v>
      </c>
      <c r="E57" s="16">
        <f>SUM(E56)</f>
        <v>0</v>
      </c>
      <c r="F57" s="16">
        <f t="shared" ref="F57:H57" si="11">SUM(F56:F56)</f>
        <v>0</v>
      </c>
      <c r="G57" s="16">
        <f t="shared" si="11"/>
        <v>0</v>
      </c>
      <c r="H57" s="16">
        <f t="shared" si="11"/>
        <v>0</v>
      </c>
      <c r="I57" s="38"/>
      <c r="J57" s="39"/>
    </row>
    <row r="58" customHeight="1" spans="1:10">
      <c r="A58" s="17">
        <v>10</v>
      </c>
      <c r="B58" s="18" t="s">
        <v>65</v>
      </c>
      <c r="C58" s="19">
        <v>0</v>
      </c>
      <c r="D58" s="17">
        <v>0</v>
      </c>
      <c r="E58" s="19">
        <f>C58*D58</f>
        <v>0</v>
      </c>
      <c r="F58" s="12">
        <v>33.5</v>
      </c>
      <c r="G58" s="12">
        <v>0</v>
      </c>
      <c r="H58" s="32">
        <v>33.5</v>
      </c>
      <c r="I58" s="48" t="s">
        <v>66</v>
      </c>
      <c r="J58" s="45"/>
    </row>
    <row r="59" customHeight="1" spans="1:10">
      <c r="A59" s="23"/>
      <c r="B59" s="24"/>
      <c r="C59" s="25"/>
      <c r="D59" s="23"/>
      <c r="E59" s="25"/>
      <c r="F59" s="12">
        <v>399</v>
      </c>
      <c r="G59" s="12">
        <v>0</v>
      </c>
      <c r="H59" s="32">
        <v>399</v>
      </c>
      <c r="I59" s="49" t="s">
        <v>67</v>
      </c>
      <c r="J59" s="46"/>
    </row>
    <row r="60" customHeight="1" spans="1:10">
      <c r="A60" s="23"/>
      <c r="B60" s="24"/>
      <c r="C60" s="25"/>
      <c r="D60" s="23"/>
      <c r="E60" s="25"/>
      <c r="F60" s="12"/>
      <c r="G60" s="12"/>
      <c r="H60" s="12"/>
      <c r="I60" s="36"/>
      <c r="J60" s="46"/>
    </row>
    <row r="61" s="1" customFormat="1" customHeight="1" spans="1:10">
      <c r="A61" s="14"/>
      <c r="B61" s="15" t="s">
        <v>68</v>
      </c>
      <c r="C61" s="16">
        <f>SUM(C58)</f>
        <v>0</v>
      </c>
      <c r="D61" s="16">
        <f>SUM(D58)</f>
        <v>0</v>
      </c>
      <c r="E61" s="16">
        <f>SUM(E58)</f>
        <v>0</v>
      </c>
      <c r="F61" s="16">
        <f t="shared" ref="F61:H61" si="12">SUM(F58:F60)</f>
        <v>432.5</v>
      </c>
      <c r="G61" s="16">
        <f t="shared" si="12"/>
        <v>0</v>
      </c>
      <c r="H61" s="16">
        <f t="shared" si="12"/>
        <v>432.5</v>
      </c>
      <c r="I61" s="38"/>
      <c r="J61" s="47"/>
    </row>
    <row r="62" customHeight="1" spans="1:10">
      <c r="A62" s="14"/>
      <c r="B62" s="15" t="s">
        <v>69</v>
      </c>
      <c r="C62" s="16">
        <f t="shared" ref="C62:H62" si="13">SUM(C61,C57,C55,C52,C49,C47,C25,C16,C13,C10)</f>
        <v>20000</v>
      </c>
      <c r="D62" s="16">
        <f t="shared" si="13"/>
        <v>1</v>
      </c>
      <c r="E62" s="16">
        <f t="shared" si="13"/>
        <v>20000</v>
      </c>
      <c r="F62" s="16">
        <f t="shared" si="13"/>
        <v>16232.15</v>
      </c>
      <c r="G62" s="16">
        <f t="shared" si="13"/>
        <v>3823</v>
      </c>
      <c r="H62" s="16">
        <f t="shared" si="13"/>
        <v>20055.15</v>
      </c>
      <c r="I62" s="38"/>
      <c r="J62" s="50"/>
    </row>
    <row r="66" customHeight="1" spans="1:9">
      <c r="A66" s="51" t="s">
        <v>70</v>
      </c>
      <c r="B66" s="52"/>
      <c r="C66" s="53" t="s">
        <v>71</v>
      </c>
      <c r="D66" s="53"/>
      <c r="E66" s="53" t="s">
        <v>72</v>
      </c>
      <c r="F66" s="53"/>
      <c r="G66" s="53" t="s">
        <v>73</v>
      </c>
      <c r="H66" s="53"/>
      <c r="I66" s="58" t="s">
        <v>74</v>
      </c>
    </row>
    <row r="67" customHeight="1" spans="1:9">
      <c r="A67" s="54">
        <f>E62</f>
        <v>20000</v>
      </c>
      <c r="B67" s="55"/>
      <c r="C67" s="55">
        <f>H62</f>
        <v>20055.15</v>
      </c>
      <c r="D67" s="55"/>
      <c r="E67" s="55">
        <f>F62</f>
        <v>16232.15</v>
      </c>
      <c r="F67" s="55"/>
      <c r="G67" s="55">
        <f>G62</f>
        <v>3823</v>
      </c>
      <c r="H67" s="55"/>
      <c r="I67" s="59">
        <f>A67-(E67+G67)</f>
        <v>-55.1499999999942</v>
      </c>
    </row>
    <row r="69" customHeight="1" spans="1:9">
      <c r="A69" s="56" t="s">
        <v>75</v>
      </c>
      <c r="B69" s="1"/>
      <c r="C69" s="57" t="s">
        <v>76</v>
      </c>
      <c r="D69" s="56"/>
      <c r="E69" s="56" t="s">
        <v>77</v>
      </c>
      <c r="F69" s="56"/>
      <c r="G69" s="56" t="s">
        <v>78</v>
      </c>
      <c r="H69" s="56"/>
      <c r="I69" s="1"/>
    </row>
  </sheetData>
  <mergeCells count="6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9"/>
    <mergeCell ref="A11:A12"/>
    <mergeCell ref="A14:A15"/>
    <mergeCell ref="A17:A24"/>
    <mergeCell ref="A26:A46"/>
    <mergeCell ref="A50:A51"/>
    <mergeCell ref="A53:A54"/>
    <mergeCell ref="A58:A60"/>
    <mergeCell ref="B6:B7"/>
    <mergeCell ref="B8:B9"/>
    <mergeCell ref="B11:B12"/>
    <mergeCell ref="B14:B15"/>
    <mergeCell ref="B17:B24"/>
    <mergeCell ref="B26:B46"/>
    <mergeCell ref="B50:B51"/>
    <mergeCell ref="B53:B54"/>
    <mergeCell ref="B58:B60"/>
    <mergeCell ref="C8:C9"/>
    <mergeCell ref="C11:C12"/>
    <mergeCell ref="C14:C15"/>
    <mergeCell ref="C17:C24"/>
    <mergeCell ref="C26:C46"/>
    <mergeCell ref="C50:C51"/>
    <mergeCell ref="C53:C54"/>
    <mergeCell ref="C58:C60"/>
    <mergeCell ref="D8:D9"/>
    <mergeCell ref="D11:D12"/>
    <mergeCell ref="D14:D15"/>
    <mergeCell ref="D17:D24"/>
    <mergeCell ref="D26:D46"/>
    <mergeCell ref="D50:D51"/>
    <mergeCell ref="D53:D54"/>
    <mergeCell ref="D58:D60"/>
    <mergeCell ref="E8:E9"/>
    <mergeCell ref="E11:E12"/>
    <mergeCell ref="E14:E15"/>
    <mergeCell ref="E17:E24"/>
    <mergeCell ref="E26:E46"/>
    <mergeCell ref="E50:E51"/>
    <mergeCell ref="E53:E54"/>
    <mergeCell ref="E58:E60"/>
    <mergeCell ref="J4:J5"/>
    <mergeCell ref="J6:J7"/>
    <mergeCell ref="J8:J10"/>
    <mergeCell ref="J11:J13"/>
    <mergeCell ref="J14:J16"/>
    <mergeCell ref="J17:J25"/>
    <mergeCell ref="J26:J47"/>
    <mergeCell ref="J48:J49"/>
    <mergeCell ref="J50:J52"/>
    <mergeCell ref="J53:J55"/>
    <mergeCell ref="J56:J57"/>
    <mergeCell ref="J58:J61"/>
    <mergeCell ref="H4:I5"/>
  </mergeCells>
  <pageMargins left="0.75" right="0.75" top="1" bottom="1" header="0.5" footer="0.5"/>
  <pageSetup paperSize="9" scale="4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WPS_1555667657</cp:lastModifiedBy>
  <dcterms:created xsi:type="dcterms:W3CDTF">2023-03-20T11:13:00Z</dcterms:created>
  <cp:lastPrinted>2023-10-24T05:19:00Z</cp:lastPrinted>
  <dcterms:modified xsi:type="dcterms:W3CDTF">2024-01-25T18:43:51Z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E245964FC2F4830269DDB16573CCF449_43</vt:lpwstr>
  </property>
  <property fmtid="{D5CDD505-2E9C-101B-9397-08002B2CF9AE}" pid="3" name="KSOProductBuildVer">
    <vt:lpwstr>2052-6.2.0.8299</vt:lpwstr>
  </property>
</Properties>
</file>