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490" windowHeight="7620"/>
  </bookViews>
  <sheets>
    <sheet name="试驾旅行社" sheetId="16" r:id="rId1"/>
  </sheets>
  <definedNames>
    <definedName name="_xlnm.Print_Area" localSheetId="0">试驾旅行社!$A$1:$H$57</definedName>
    <definedName name="_xlnm.Print_Titles" localSheetId="0">试驾旅行社!$1:$7</definedName>
  </definedNames>
  <calcPr calcId="125725"/>
</workbook>
</file>

<file path=xl/calcChain.xml><?xml version="1.0" encoding="utf-8"?>
<calcChain xmlns="http://schemas.openxmlformats.org/spreadsheetml/2006/main">
  <c r="G54" i="16"/>
  <c r="G53"/>
  <c r="G51"/>
  <c r="G49"/>
  <c r="G48"/>
  <c r="G38"/>
  <c r="G39"/>
  <c r="G40"/>
  <c r="G41"/>
  <c r="G42"/>
  <c r="G43"/>
  <c r="G44"/>
  <c r="G45"/>
  <c r="G46"/>
  <c r="G37"/>
  <c r="G30"/>
  <c r="G31"/>
  <c r="G32"/>
  <c r="G33"/>
  <c r="G34"/>
  <c r="G35"/>
  <c r="G29"/>
  <c r="G24"/>
  <c r="G25"/>
  <c r="G26"/>
  <c r="G27"/>
  <c r="G23"/>
  <c r="G10"/>
  <c r="G11"/>
  <c r="G12"/>
  <c r="G13"/>
  <c r="G14"/>
  <c r="G15"/>
  <c r="G16"/>
  <c r="G17"/>
  <c r="G18"/>
  <c r="G19"/>
  <c r="G20"/>
  <c r="G21"/>
  <c r="G55" l="1"/>
  <c r="G56" s="1"/>
  <c r="G57" s="1"/>
</calcChain>
</file>

<file path=xl/sharedStrings.xml><?xml version="1.0" encoding="utf-8"?>
<sst xmlns="http://schemas.openxmlformats.org/spreadsheetml/2006/main" count="110" uniqueCount="106">
  <si>
    <t xml:space="preserve">Event:                 </t>
  </si>
  <si>
    <t xml:space="preserve">Date:                  </t>
  </si>
  <si>
    <t xml:space="preserve">Number of person:       </t>
    <phoneticPr fontId="1" type="noConversion"/>
  </si>
  <si>
    <t>大巴需求（根据媒体具体航班调整需求）</t>
    <phoneticPr fontId="1" type="noConversion"/>
  </si>
  <si>
    <t>媒体相关</t>
    <phoneticPr fontId="1" type="noConversion"/>
  </si>
  <si>
    <t>其他（请务必考虑如下明细的发票是否可以使用，是否需要增加税率）</t>
    <phoneticPr fontId="1" type="noConversion"/>
  </si>
  <si>
    <t xml:space="preserve">VENUE:                  </t>
    <phoneticPr fontId="1" type="noConversion"/>
  </si>
  <si>
    <t xml:space="preserve">Project No:               </t>
    <phoneticPr fontId="1" type="noConversion"/>
  </si>
  <si>
    <t>摄影师相关</t>
    <phoneticPr fontId="1" type="noConversion"/>
  </si>
  <si>
    <t>车辆相关</t>
    <phoneticPr fontId="1" type="noConversion"/>
  </si>
  <si>
    <t>场地相关</t>
    <phoneticPr fontId="1" type="noConversion"/>
  </si>
  <si>
    <t>33座大巴</t>
    <phoneticPr fontId="1" type="noConversion"/>
  </si>
  <si>
    <t>接机helper</t>
    <phoneticPr fontId="1" type="noConversion"/>
  </si>
  <si>
    <t>考斯特</t>
    <phoneticPr fontId="1" type="noConversion"/>
  </si>
  <si>
    <t>GL8</t>
  </si>
  <si>
    <t>2018年10月15日-10月20日</t>
    <phoneticPr fontId="1" type="noConversion"/>
  </si>
  <si>
    <t>酒店相关：珠海长隆横琴湾酒店</t>
    <phoneticPr fontId="1" type="noConversion"/>
  </si>
  <si>
    <t>自付房费
一、客人签单部分由会务组负责人员负责确认是否划入总账
二、房型以酒店当时大床房数量决定</t>
    <phoneticPr fontId="1" type="noConversion"/>
  </si>
  <si>
    <t>10月13日-10月19日全天</t>
    <phoneticPr fontId="1" type="noConversion"/>
  </si>
  <si>
    <t>10月13日晚搭建</t>
    <phoneticPr fontId="1" type="noConversion"/>
  </si>
  <si>
    <t>10月13日-10月20日使用</t>
    <phoneticPr fontId="1" type="noConversion"/>
  </si>
  <si>
    <t>10月15日-10月19日使用</t>
    <phoneticPr fontId="1" type="noConversion"/>
  </si>
  <si>
    <t>15台GL6</t>
    <phoneticPr fontId="1" type="noConversion"/>
  </si>
  <si>
    <t>10月13日-10月19日</t>
    <phoneticPr fontId="1" type="noConversion"/>
  </si>
  <si>
    <t>500元/人，共5.8万元（固定费用）</t>
    <phoneticPr fontId="1" type="noConversion"/>
  </si>
  <si>
    <t>10月14-18日接机（机场-酒店）shuttle bus</t>
    <phoneticPr fontId="1" type="noConversion"/>
  </si>
  <si>
    <t>10月16-20日送机（酒店-机场）shuttle bus</t>
    <phoneticPr fontId="1" type="noConversion"/>
  </si>
  <si>
    <t>10月16日-10月20日送（机场-酒店）shuttle bus</t>
    <phoneticPr fontId="1" type="noConversion"/>
  </si>
  <si>
    <t>车辆清洁加油vehicle prepare</t>
    <phoneticPr fontId="1" type="noConversion"/>
  </si>
  <si>
    <t>车辆管理人员vehicle prepare staff</t>
    <phoneticPr fontId="1" type="noConversion"/>
  </si>
  <si>
    <t>陪车信封Escort envelope</t>
    <phoneticPr fontId="1" type="noConversion"/>
  </si>
  <si>
    <t>10月15日-17日过路过桥费&amp;午餐费用lunch and other</t>
    <phoneticPr fontId="1" type="noConversion"/>
  </si>
  <si>
    <t>10月18日-19日过路过桥费&amp;午餐费用lunch and other</t>
    <phoneticPr fontId="1" type="noConversion"/>
  </si>
  <si>
    <t>车上
food&amp;other in car</t>
    <phoneticPr fontId="1" type="noConversion"/>
  </si>
  <si>
    <t>擦车用毛巾+车掸Towels</t>
    <phoneticPr fontId="1" type="noConversion"/>
  </si>
  <si>
    <t>牛皮纸袋（小）Paper bag</t>
    <phoneticPr fontId="1" type="noConversion"/>
  </si>
  <si>
    <t>手机租赁 iPhone Lease</t>
    <phoneticPr fontId="1" type="noConversion"/>
  </si>
  <si>
    <t>拍摄道具props</t>
    <phoneticPr fontId="1" type="noConversion"/>
  </si>
  <si>
    <t>媒体交通补贴
Media Traffic Reimbursement</t>
    <phoneticPr fontId="1" type="noConversion"/>
  </si>
  <si>
    <t>摄影师Photographer</t>
    <phoneticPr fontId="1" type="noConversion"/>
  </si>
  <si>
    <t>打印机租赁（能够彩印、单色打印即可）Printer</t>
    <phoneticPr fontId="1" type="noConversion"/>
  </si>
  <si>
    <t>朗明踩点费用Cost of stamping</t>
    <phoneticPr fontId="1" type="noConversion"/>
  </si>
  <si>
    <t>临牌费用Temporary card</t>
    <phoneticPr fontId="1" type="noConversion"/>
  </si>
  <si>
    <t>拍摄场地Shooting site</t>
    <phoneticPr fontId="1" type="noConversion"/>
  </si>
  <si>
    <t>免费地上&amp;地下15个连续车位Parking lot</t>
    <phoneticPr fontId="1" type="noConversion"/>
  </si>
  <si>
    <t>储藏室Storeroom</t>
    <phoneticPr fontId="1" type="noConversion"/>
  </si>
  <si>
    <t>讲座场地租赁Conference Room</t>
    <phoneticPr fontId="1" type="noConversion"/>
  </si>
  <si>
    <t>晚餐dinner</t>
    <phoneticPr fontId="1" type="noConversion"/>
  </si>
  <si>
    <t>媒体用餐
Have meals</t>
    <phoneticPr fontId="1" type="noConversion"/>
  </si>
  <si>
    <t>公付房费
Public housing charge</t>
    <phoneticPr fontId="1" type="noConversion"/>
  </si>
  <si>
    <t>第一批媒体自助晚餐10月14日-10月15日first  dinner</t>
    <phoneticPr fontId="1" type="noConversion"/>
  </si>
  <si>
    <t>第二批媒体自助晚餐10月15日-10月16日Second dinner</t>
    <phoneticPr fontId="1" type="noConversion"/>
  </si>
  <si>
    <t>第三批媒体自助晚餐10月16日-10月17日Third dinner</t>
    <phoneticPr fontId="1" type="noConversion"/>
  </si>
  <si>
    <t>第四批媒体自助晚餐10月17日-10月18日Fourth dinner</t>
    <phoneticPr fontId="1" type="noConversion"/>
  </si>
  <si>
    <t>第五批媒体自助晚餐10月18日-10月19日Fifth dinner</t>
    <phoneticPr fontId="1" type="noConversion"/>
  </si>
  <si>
    <t>10月14日-10月15日大床房（含服务费，宽带费用）King-size bed room</t>
    <phoneticPr fontId="1" type="noConversion"/>
  </si>
  <si>
    <t>10月15日-10月16日大床房（含服务费，宽带费用）King-size bed room</t>
    <phoneticPr fontId="1" type="noConversion"/>
  </si>
  <si>
    <t>10月17日-10月18日大床房（含服务费，宽带费用）King-size bed room</t>
    <phoneticPr fontId="1" type="noConversion"/>
  </si>
  <si>
    <t>10月16日-10月17日大床房（含服务费，宽带费用）King-size bed room</t>
    <phoneticPr fontId="1" type="noConversion"/>
  </si>
  <si>
    <t>10月18日-10月19日大床房（含服务费，宽带费用）King-size bed room</t>
    <phoneticPr fontId="1" type="noConversion"/>
  </si>
  <si>
    <t>10月14日-10月15日标间（含服务费，宽带费用） 朗明、朗知、宣亚等工作人员住房Standard room</t>
    <phoneticPr fontId="1" type="noConversion"/>
  </si>
  <si>
    <t>10月18日-10月19日摄影师标间Standard room</t>
    <phoneticPr fontId="1" type="noConversion"/>
  </si>
  <si>
    <t>iPhone 8、iPhone 8Plus 或iPhoneX；使用8天</t>
    <phoneticPr fontId="1" type="noConversion"/>
  </si>
  <si>
    <t>10月13日晚入场搭建
10月14日下午彩排
10月15日-10月19日使用，19日撤场</t>
    <phoneticPr fontId="1" type="noConversion"/>
  </si>
  <si>
    <t>10月14日-10月18日接机（机场-酒店）shuttle bus</t>
    <phoneticPr fontId="1" type="noConversion"/>
  </si>
  <si>
    <t>10月14日-10月18日</t>
    <phoneticPr fontId="1" type="noConversion"/>
  </si>
  <si>
    <t>签到搭建Sign in and build</t>
    <phoneticPr fontId="1" type="noConversion"/>
  </si>
  <si>
    <t>海滨泳场灯塔广场</t>
    <phoneticPr fontId="1" type="noConversion"/>
  </si>
  <si>
    <t>具体接机help人数请旅行社根据项目需求估算，满足项目服务</t>
    <phoneticPr fontId="1" type="noConversion"/>
  </si>
  <si>
    <t>按平均每人200元预留，共12600元</t>
    <phoneticPr fontId="1" type="noConversion"/>
  </si>
  <si>
    <t>高铁费用 Train</t>
    <phoneticPr fontId="1" type="noConversion"/>
  </si>
  <si>
    <t>15台试驾车 15 vehicle</t>
    <phoneticPr fontId="1" type="noConversion"/>
  </si>
  <si>
    <t>食品、饮品、物料：（具体内容有待更新）food
依云矿泉水（每台车6瓶）water
Blue Diamond蓝钻石盐焗扁桃仁（每台车一罐）
白色恋人（每台车1盒） biscuit
薄荷糖糖 1支 sweet
悠哈 UHA味觉软糖 40克装（每台车1袋）
苹果数据线 iphone date line</t>
    <phoneticPr fontId="1" type="noConversion"/>
  </si>
  <si>
    <t>考斯特</t>
    <phoneticPr fontId="1" type="noConversion"/>
  </si>
  <si>
    <t>讲座地点-酒店
会议室310 Room310</t>
    <phoneticPr fontId="1" type="noConversion"/>
  </si>
  <si>
    <t>15 vehicle</t>
    <phoneticPr fontId="1" type="noConversion"/>
  </si>
  <si>
    <t>项目Item</t>
    <phoneticPr fontId="1" type="noConversion"/>
  </si>
  <si>
    <t>规格Detail</t>
    <phoneticPr fontId="1" type="noConversion"/>
  </si>
  <si>
    <t>数量amount</t>
    <phoneticPr fontId="1" type="noConversion"/>
  </si>
  <si>
    <t>次数times</t>
    <phoneticPr fontId="1" type="noConversion"/>
  </si>
  <si>
    <t>备注Remarks</t>
    <phoneticPr fontId="1" type="noConversion"/>
  </si>
  <si>
    <t>10月14日-10月20日大床房（含服务费，宽带费用）
King-size bed room</t>
    <phoneticPr fontId="1" type="noConversion"/>
  </si>
  <si>
    <t>SGM工作人员（自付）；
上下浮动三间
SGM Employee Pay</t>
    <phoneticPr fontId="1" type="noConversion"/>
  </si>
  <si>
    <t>上下浮动3间
up 3 room</t>
    <phoneticPr fontId="1" type="noConversion"/>
  </si>
  <si>
    <t>含有简单茶歇
咖啡/茶水等 with water of coffee</t>
    <phoneticPr fontId="1" type="noConversion"/>
  </si>
  <si>
    <t>酒店大堂允许背板搭建，酒店提供签到桌、桌布座椅 set up plot</t>
    <phoneticPr fontId="1" type="noConversion"/>
  </si>
  <si>
    <t>地下10个任意车位供工作人员or自驾媒体停车 parking place</t>
    <phoneticPr fontId="1" type="noConversion"/>
  </si>
  <si>
    <t>按每台车每天300元预留，共18000元
300/day/vehicle</t>
    <phoneticPr fontId="1" type="noConversion"/>
  </si>
  <si>
    <t>前三天每天10台车，按每台车每天800元预留，共24000元 
800/day/vehicle</t>
    <phoneticPr fontId="1" type="noConversion"/>
  </si>
  <si>
    <t>后两天每天15台车，按每台车每天800元预留，共24000元
800/day/vehicle</t>
    <phoneticPr fontId="1" type="noConversion"/>
  </si>
  <si>
    <t>固定费用，需办15张临牌，共49500元
3300/ vehicle</t>
    <phoneticPr fontId="1" type="noConversion"/>
  </si>
  <si>
    <t>含活动用车联系统展示视频拍摄及常规活动素材拍摄，固定费用，共50000元
vehicle shooting and room display</t>
    <phoneticPr fontId="1" type="noConversion"/>
  </si>
  <si>
    <t>空间展示物料；固定费用，共15000元
room display material</t>
    <phoneticPr fontId="1" type="noConversion"/>
  </si>
  <si>
    <t>固定费用，共13000元</t>
    <phoneticPr fontId="1" type="noConversion"/>
  </si>
  <si>
    <t>存放媒体礼品等物料&amp;工作间 storage room</t>
    <phoneticPr fontId="1" type="noConversion"/>
  </si>
  <si>
    <t xml:space="preserve">别克GL6家族媒体试驾旅行社SOW  Buick 2019MY GL6 media test drive Travel Agency SOW </t>
    <phoneticPr fontId="1" type="noConversion"/>
  </si>
  <si>
    <r>
      <t>客房要求：
1、电话：开通国内长途、关闭国际长途(telephone: local call and long-distance call are opened, international direct dialing in closed)
2、网络：可宽带上网，WIFI、有限网络均免费</t>
    </r>
    <r>
      <rPr>
        <sz val="9"/>
        <color indexed="8"/>
        <rFont val="微软雅黑"/>
        <family val="2"/>
        <charset val="134"/>
      </rPr>
      <t xml:space="preserve">
3、关闭MINI BAR、洗衣服务、签单权以及房间内可能有的收费项目（如收费电视等）Mini Bar(consumption list: in room consumption closed. clear the mini bar)
4、早餐：均含单早 include breakfast
5、环境：干净、舒适、相对安静（尤其针是媒体）。媒体房间尽量保证大床房，房型统一 Clean and same room type
6、客房数量：确定好数量后允许再上下浮动10％ 
7、延时退房 </t>
    </r>
    <phoneticPr fontId="1" type="noConversion"/>
  </si>
  <si>
    <t xml:space="preserve">媒体试驾拍摄场地费用，固定费用30000元  </t>
    <phoneticPr fontId="1" type="noConversion"/>
  </si>
  <si>
    <t>总价</t>
    <phoneticPr fontId="1" type="noConversion"/>
  </si>
  <si>
    <t>单价</t>
    <phoneticPr fontId="1" type="noConversion"/>
  </si>
  <si>
    <t>小计</t>
    <phoneticPr fontId="1" type="noConversion"/>
  </si>
  <si>
    <t>服务费（10%）</t>
    <phoneticPr fontId="1" type="noConversion"/>
  </si>
  <si>
    <t>总计（不含增值税6%）</t>
    <phoneticPr fontId="1" type="noConversion"/>
  </si>
  <si>
    <t>康辉集团北京国际会议展览有限公司</t>
  </si>
  <si>
    <t>2018年10月15日-20日</t>
    <phoneticPr fontId="1" type="noConversion"/>
  </si>
  <si>
    <t>别克GL6家族媒体试驾活动</t>
    <phoneticPr fontId="1" type="noConversion"/>
  </si>
</sst>
</file>

<file path=xl/styles.xml><?xml version="1.0" encoding="utf-8"?>
<styleSheet xmlns="http://schemas.openxmlformats.org/spreadsheetml/2006/main">
  <numFmts count="8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_);[Red]\(0.00\)"/>
    <numFmt numFmtId="177" formatCode="#,##0_ "/>
    <numFmt numFmtId="178" formatCode="_ &quot;￥&quot;* #,##0.00_ ;_ &quot;￥&quot;* \-#,##0.00_ ;_ &quot;￥&quot;* &quot;-&quot;??_ ;_ @_ "/>
    <numFmt numFmtId="179" formatCode="_-* #,##0.00\ _€_-;\-* #,##0.00\ _€_-;_-* &quot;-&quot;??\ _€_-;_-@_-"/>
    <numFmt numFmtId="180" formatCode="_-* #,##0.00\ [$€-1]_-;\-* #,##0.00\ [$€-1]_-;_-* &quot;-&quot;??\ [$€-1]_-"/>
    <numFmt numFmtId="181" formatCode="#,##0_);[Red]\(#,##0\)"/>
  </numFmts>
  <fonts count="35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color rgb="FFC0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Verdana"/>
      <family val="2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5">
    <xf numFmtId="180" fontId="0" fillId="0" borderId="0">
      <alignment vertical="center"/>
    </xf>
    <xf numFmtId="180" fontId="2" fillId="0" borderId="0" applyNumberFormat="0" applyBorder="0" applyAlignment="0" applyProtection="0">
      <alignment vertical="center"/>
    </xf>
    <xf numFmtId="180" fontId="3" fillId="0" borderId="0" applyNumberFormat="0" applyBorder="0" applyAlignment="0" applyProtection="0">
      <alignment vertical="center"/>
    </xf>
    <xf numFmtId="180" fontId="4" fillId="2" borderId="0" applyNumberFormat="0" applyBorder="0" applyProtection="0">
      <alignment vertical="center"/>
    </xf>
    <xf numFmtId="180" fontId="4" fillId="3" borderId="0" applyNumberFormat="0" applyBorder="0" applyProtection="0">
      <alignment vertical="center"/>
    </xf>
    <xf numFmtId="180" fontId="4" fillId="4" borderId="0" applyNumberFormat="0" applyBorder="0" applyProtection="0">
      <alignment vertical="center"/>
    </xf>
    <xf numFmtId="180" fontId="4" fillId="5" borderId="0" applyNumberFormat="0" applyBorder="0" applyProtection="0">
      <alignment vertical="center"/>
    </xf>
    <xf numFmtId="180" fontId="4" fillId="6" borderId="0" applyNumberFormat="0" applyBorder="0" applyProtection="0">
      <alignment vertical="center"/>
    </xf>
    <xf numFmtId="180" fontId="4" fillId="7" borderId="0" applyNumberFormat="0" applyBorder="0" applyProtection="0">
      <alignment vertical="center"/>
    </xf>
    <xf numFmtId="180" fontId="4" fillId="8" borderId="0" applyNumberFormat="0" applyBorder="0" applyProtection="0">
      <alignment vertical="center"/>
    </xf>
    <xf numFmtId="180" fontId="4" fillId="9" borderId="0" applyNumberFormat="0" applyBorder="0" applyProtection="0">
      <alignment vertical="center"/>
    </xf>
    <xf numFmtId="180" fontId="4" fillId="10" borderId="0" applyNumberFormat="0" applyBorder="0" applyProtection="0">
      <alignment vertical="center"/>
    </xf>
    <xf numFmtId="180" fontId="4" fillId="5" borderId="0" applyNumberFormat="0" applyBorder="0" applyProtection="0">
      <alignment vertical="center"/>
    </xf>
    <xf numFmtId="180" fontId="4" fillId="8" borderId="0" applyNumberFormat="0" applyBorder="0" applyProtection="0">
      <alignment vertical="center"/>
    </xf>
    <xf numFmtId="180" fontId="4" fillId="11" borderId="0" applyNumberFormat="0" applyBorder="0" applyProtection="0">
      <alignment vertical="center"/>
    </xf>
    <xf numFmtId="180" fontId="5" fillId="12" borderId="0" applyNumberFormat="0" applyBorder="0" applyProtection="0">
      <alignment vertical="center"/>
    </xf>
    <xf numFmtId="180" fontId="5" fillId="9" borderId="0" applyNumberFormat="0" applyBorder="0" applyProtection="0">
      <alignment vertical="center"/>
    </xf>
    <xf numFmtId="180" fontId="5" fillId="10" borderId="0" applyNumberFormat="0" applyBorder="0" applyProtection="0">
      <alignment vertical="center"/>
    </xf>
    <xf numFmtId="180" fontId="5" fillId="13" borderId="0" applyNumberFormat="0" applyBorder="0" applyProtection="0">
      <alignment vertical="center"/>
    </xf>
    <xf numFmtId="180" fontId="5" fillId="14" borderId="0" applyNumberFormat="0" applyBorder="0" applyProtection="0">
      <alignment vertical="center"/>
    </xf>
    <xf numFmtId="180" fontId="5" fillId="15" borderId="0" applyNumberFormat="0" applyBorder="0" applyProtection="0">
      <alignment vertical="center"/>
    </xf>
    <xf numFmtId="180" fontId="5" fillId="16" borderId="0" applyNumberFormat="0" applyBorder="0" applyProtection="0">
      <alignment vertical="center"/>
    </xf>
    <xf numFmtId="180" fontId="5" fillId="17" borderId="0" applyNumberFormat="0" applyBorder="0" applyProtection="0">
      <alignment vertical="center"/>
    </xf>
    <xf numFmtId="180" fontId="5" fillId="18" borderId="0" applyNumberFormat="0" applyBorder="0" applyProtection="0">
      <alignment vertical="center"/>
    </xf>
    <xf numFmtId="180" fontId="5" fillId="13" borderId="0" applyNumberFormat="0" applyBorder="0" applyProtection="0">
      <alignment vertical="center"/>
    </xf>
    <xf numFmtId="180" fontId="5" fillId="14" borderId="0" applyNumberFormat="0" applyBorder="0" applyProtection="0">
      <alignment vertical="center"/>
    </xf>
    <xf numFmtId="180" fontId="5" fillId="19" borderId="0" applyNumberFormat="0" applyBorder="0" applyProtection="0">
      <alignment vertical="center"/>
    </xf>
    <xf numFmtId="180" fontId="6" fillId="3" borderId="0" applyNumberFormat="0" applyBorder="0" applyProtection="0">
      <alignment vertical="center"/>
    </xf>
    <xf numFmtId="180" fontId="7" fillId="20" borderId="1" applyNumberFormat="0" applyProtection="0">
      <alignment vertical="center"/>
    </xf>
    <xf numFmtId="180" fontId="8" fillId="21" borderId="2" applyNumberFormat="0" applyProtection="0">
      <alignment vertical="center"/>
    </xf>
    <xf numFmtId="180" fontId="9" fillId="0" borderId="0" applyNumberFormat="0" applyBorder="0" applyProtection="0">
      <alignment vertical="center"/>
    </xf>
    <xf numFmtId="180" fontId="10" fillId="4" borderId="0" applyNumberFormat="0" applyBorder="0" applyProtection="0">
      <alignment vertical="center"/>
    </xf>
    <xf numFmtId="180" fontId="11" fillId="0" borderId="3" applyNumberFormat="0" applyProtection="0">
      <alignment vertical="center"/>
    </xf>
    <xf numFmtId="180" fontId="12" fillId="0" borderId="4" applyNumberFormat="0" applyProtection="0">
      <alignment vertical="center"/>
    </xf>
    <xf numFmtId="180" fontId="13" fillId="0" borderId="5" applyNumberFormat="0" applyProtection="0">
      <alignment vertical="center"/>
    </xf>
    <xf numFmtId="180" fontId="13" fillId="0" borderId="0" applyNumberFormat="0" applyBorder="0" applyProtection="0">
      <alignment vertical="center"/>
    </xf>
    <xf numFmtId="180" fontId="14" fillId="7" borderId="1" applyNumberFormat="0" applyProtection="0">
      <alignment vertical="center"/>
    </xf>
    <xf numFmtId="180" fontId="15" fillId="0" borderId="6" applyNumberFormat="0" applyProtection="0">
      <alignment vertical="center"/>
    </xf>
    <xf numFmtId="180" fontId="16" fillId="22" borderId="0" applyNumberFormat="0" applyBorder="0" applyProtection="0">
      <alignment vertical="center"/>
    </xf>
    <xf numFmtId="180" fontId="21" fillId="23" borderId="7" applyNumberFormat="0" applyProtection="0">
      <alignment vertical="center"/>
    </xf>
    <xf numFmtId="180" fontId="17" fillId="20" borderId="8" applyNumberFormat="0" applyProtection="0">
      <alignment vertical="center"/>
    </xf>
    <xf numFmtId="180" fontId="18" fillId="0" borderId="0" applyNumberFormat="0" applyBorder="0" applyProtection="0">
      <alignment vertical="center"/>
    </xf>
    <xf numFmtId="180" fontId="19" fillId="0" borderId="9" applyNumberFormat="0" applyProtection="0">
      <alignment vertical="center"/>
    </xf>
    <xf numFmtId="180" fontId="20" fillId="0" borderId="0" applyNumberFormat="0" applyBorder="0" applyProtection="0">
      <alignment vertical="center"/>
    </xf>
    <xf numFmtId="180" fontId="3" fillId="0" borderId="0" applyNumberFormat="0" applyBorder="0" applyAlignment="0" applyProtection="0">
      <alignment vertical="center"/>
    </xf>
    <xf numFmtId="180" fontId="2" fillId="0" borderId="0" applyNumberFormat="0" applyBorder="0" applyAlignment="0" applyProtection="0">
      <alignment vertical="center"/>
    </xf>
    <xf numFmtId="180" fontId="21" fillId="0" borderId="0">
      <alignment vertical="center"/>
    </xf>
    <xf numFmtId="180" fontId="26" fillId="0" borderId="0">
      <alignment vertical="center"/>
    </xf>
    <xf numFmtId="180" fontId="27" fillId="0" borderId="0"/>
    <xf numFmtId="180" fontId="3" fillId="0" borderId="0"/>
    <xf numFmtId="180" fontId="27" fillId="0" borderId="0"/>
    <xf numFmtId="180" fontId="21" fillId="0" borderId="0"/>
    <xf numFmtId="180" fontId="2" fillId="0" borderId="0"/>
    <xf numFmtId="180" fontId="21" fillId="0" borderId="0"/>
    <xf numFmtId="180" fontId="28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1" fillId="0" borderId="0">
      <alignment vertical="center"/>
    </xf>
    <xf numFmtId="180" fontId="2" fillId="0" borderId="0"/>
    <xf numFmtId="180" fontId="2" fillId="0" borderId="0"/>
    <xf numFmtId="180" fontId="2" fillId="0" borderId="0"/>
    <xf numFmtId="180" fontId="29" fillId="0" borderId="0"/>
    <xf numFmtId="180" fontId="30" fillId="0" borderId="16" applyNumberFormat="0" applyFill="0" applyAlignment="0" applyProtection="0">
      <alignment vertical="center"/>
    </xf>
    <xf numFmtId="180" fontId="31" fillId="0" borderId="4" applyNumberFormat="0" applyFill="0" applyAlignment="0" applyProtection="0">
      <alignment vertical="center"/>
    </xf>
    <xf numFmtId="180" fontId="32" fillId="0" borderId="17" applyNumberFormat="0" applyFill="0" applyAlignment="0" applyProtection="0">
      <alignment vertical="center"/>
    </xf>
    <xf numFmtId="180" fontId="32" fillId="0" borderId="0" applyNumberFormat="0" applyFill="0" applyBorder="0" applyAlignment="0" applyProtection="0">
      <alignment vertical="center"/>
    </xf>
    <xf numFmtId="180" fontId="33" fillId="0" borderId="0" applyNumberFormat="0" applyFill="0" applyBorder="0" applyAlignment="0" applyProtection="0">
      <alignment vertical="center"/>
    </xf>
    <xf numFmtId="180" fontId="34" fillId="3" borderId="0" applyNumberFormat="0" applyBorder="0" applyAlignment="0" applyProtection="0">
      <alignment vertical="center"/>
    </xf>
    <xf numFmtId="180" fontId="21" fillId="0" borderId="0"/>
    <xf numFmtId="180" fontId="10" fillId="4" borderId="0" applyNumberFormat="0" applyBorder="0" applyAlignment="0" applyProtection="0">
      <alignment vertical="center"/>
    </xf>
    <xf numFmtId="180" fontId="19" fillId="0" borderId="18" applyNumberFormat="0" applyFill="0" applyAlignment="0" applyProtection="0">
      <alignment vertical="center"/>
    </xf>
    <xf numFmtId="178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80" fontId="7" fillId="24" borderId="1" applyNumberFormat="0" applyAlignment="0" applyProtection="0">
      <alignment vertical="center"/>
    </xf>
    <xf numFmtId="180" fontId="8" fillId="21" borderId="2" applyNumberFormat="0" applyAlignment="0" applyProtection="0">
      <alignment vertical="center"/>
    </xf>
    <xf numFmtId="180" fontId="9" fillId="0" borderId="0" applyNumberFormat="0" applyFill="0" applyBorder="0" applyAlignment="0" applyProtection="0">
      <alignment vertical="center"/>
    </xf>
    <xf numFmtId="180" fontId="20" fillId="0" borderId="0" applyNumberFormat="0" applyFill="0" applyBorder="0" applyAlignment="0" applyProtection="0">
      <alignment vertical="center"/>
    </xf>
    <xf numFmtId="180" fontId="15" fillId="0" borderId="6" applyNumberFormat="0" applyFill="0" applyAlignment="0" applyProtection="0">
      <alignment vertical="center"/>
    </xf>
    <xf numFmtId="180" fontId="16" fillId="22" borderId="0" applyNumberFormat="0" applyBorder="0" applyAlignment="0" applyProtection="0">
      <alignment vertical="center"/>
    </xf>
    <xf numFmtId="180" fontId="17" fillId="24" borderId="8" applyNumberFormat="0" applyAlignment="0" applyProtection="0">
      <alignment vertical="center"/>
    </xf>
    <xf numFmtId="180" fontId="14" fillId="7" borderId="1" applyNumberFormat="0" applyAlignment="0" applyProtection="0">
      <alignment vertical="center"/>
    </xf>
    <xf numFmtId="180" fontId="21" fillId="23" borderId="7" applyNumberFormat="0" applyFont="0" applyAlignment="0" applyProtection="0">
      <alignment vertical="center"/>
    </xf>
  </cellStyleXfs>
  <cellXfs count="118">
    <xf numFmtId="180" fontId="0" fillId="0" borderId="0" xfId="0">
      <alignment vertical="center"/>
    </xf>
    <xf numFmtId="180" fontId="22" fillId="24" borderId="0" xfId="46" applyFont="1" applyFill="1" applyAlignment="1">
      <alignment horizontal="center" vertical="center"/>
    </xf>
    <xf numFmtId="180" fontId="22" fillId="24" borderId="0" xfId="46" applyFont="1" applyFill="1" applyAlignment="1">
      <alignment vertical="center" wrapText="1"/>
    </xf>
    <xf numFmtId="180" fontId="22" fillId="24" borderId="0" xfId="46" applyFont="1" applyFill="1">
      <alignment vertical="center"/>
    </xf>
    <xf numFmtId="180" fontId="22" fillId="24" borderId="0" xfId="46" applyFont="1" applyFill="1" applyAlignment="1">
      <alignment horizontal="left" vertical="center"/>
    </xf>
    <xf numFmtId="57" fontId="22" fillId="24" borderId="0" xfId="46" applyNumberFormat="1" applyFont="1" applyFill="1" applyAlignment="1">
      <alignment horizontal="left" vertical="center"/>
    </xf>
    <xf numFmtId="180" fontId="25" fillId="24" borderId="0" xfId="46" applyFont="1" applyFill="1" applyAlignment="1">
      <alignment horizontal="center" vertical="center"/>
    </xf>
    <xf numFmtId="180" fontId="23" fillId="20" borderId="10" xfId="46" applyFont="1" applyFill="1" applyBorder="1" applyAlignment="1">
      <alignment horizontal="left" vertical="center" wrapText="1"/>
    </xf>
    <xf numFmtId="180" fontId="23" fillId="20" borderId="10" xfId="46" applyFont="1" applyFill="1" applyBorder="1" applyAlignment="1">
      <alignment horizontal="center" vertical="center" wrapText="1"/>
    </xf>
    <xf numFmtId="180" fontId="22" fillId="25" borderId="10" xfId="46" applyFont="1" applyFill="1" applyBorder="1" applyAlignment="1">
      <alignment horizontal="center" vertical="center" wrapText="1"/>
    </xf>
    <xf numFmtId="177" fontId="22" fillId="0" borderId="10" xfId="46" applyNumberFormat="1" applyFont="1" applyFill="1" applyBorder="1" applyAlignment="1">
      <alignment horizontal="center" vertical="center"/>
    </xf>
    <xf numFmtId="180" fontId="22" fillId="26" borderId="10" xfId="46" applyFont="1" applyFill="1" applyBorder="1" applyAlignment="1">
      <alignment vertical="center" wrapText="1"/>
    </xf>
    <xf numFmtId="180" fontId="22" fillId="0" borderId="0" xfId="46" applyFont="1" applyFill="1" applyAlignment="1">
      <alignment horizontal="center" vertical="center"/>
    </xf>
    <xf numFmtId="180" fontId="22" fillId="24" borderId="10" xfId="46" applyFont="1" applyFill="1" applyBorder="1" applyAlignment="1">
      <alignment vertical="center" wrapText="1"/>
    </xf>
    <xf numFmtId="180" fontId="22" fillId="24" borderId="0" xfId="46" applyFont="1" applyFill="1" applyAlignment="1">
      <alignment vertical="center"/>
    </xf>
    <xf numFmtId="180" fontId="22" fillId="26" borderId="0" xfId="46" applyFont="1" applyFill="1" applyAlignment="1">
      <alignment horizontal="center" vertical="center"/>
    </xf>
    <xf numFmtId="180" fontId="23" fillId="24" borderId="10" xfId="46" applyFont="1" applyFill="1" applyBorder="1" applyAlignment="1">
      <alignment horizontal="center" vertical="center" wrapText="1"/>
    </xf>
    <xf numFmtId="180" fontId="22" fillId="26" borderId="0" xfId="46" applyFont="1" applyFill="1" applyAlignment="1">
      <alignment horizontal="center" vertical="center"/>
    </xf>
    <xf numFmtId="181" fontId="22" fillId="24" borderId="0" xfId="46" applyNumberFormat="1" applyFont="1" applyFill="1" applyAlignment="1">
      <alignment horizontal="center" vertical="center"/>
    </xf>
    <xf numFmtId="181" fontId="23" fillId="24" borderId="10" xfId="46" applyNumberFormat="1" applyFont="1" applyFill="1" applyBorder="1" applyAlignment="1">
      <alignment horizontal="center" vertical="center"/>
    </xf>
    <xf numFmtId="181" fontId="23" fillId="20" borderId="10" xfId="46" applyNumberFormat="1" applyFont="1" applyFill="1" applyBorder="1" applyAlignment="1">
      <alignment horizontal="left" vertical="center" wrapText="1"/>
    </xf>
    <xf numFmtId="180" fontId="22" fillId="0" borderId="10" xfId="46" applyFont="1" applyFill="1" applyBorder="1" applyAlignment="1">
      <alignment horizontal="center" vertical="center" wrapText="1"/>
    </xf>
    <xf numFmtId="181" fontId="22" fillId="26" borderId="10" xfId="46" applyNumberFormat="1" applyFont="1" applyFill="1" applyBorder="1" applyAlignment="1">
      <alignment horizontal="center" vertical="center"/>
    </xf>
    <xf numFmtId="180" fontId="22" fillId="26" borderId="0" xfId="46" applyFont="1" applyFill="1" applyAlignment="1">
      <alignment horizontal="left" vertical="center"/>
    </xf>
    <xf numFmtId="181" fontId="22" fillId="0" borderId="10" xfId="46" applyNumberFormat="1" applyFont="1" applyFill="1" applyBorder="1" applyAlignment="1">
      <alignment horizontal="center" vertical="center"/>
    </xf>
    <xf numFmtId="181" fontId="22" fillId="0" borderId="10" xfId="46" applyNumberFormat="1" applyFont="1" applyFill="1" applyBorder="1" applyAlignment="1">
      <alignment horizontal="center" vertical="center" wrapText="1"/>
    </xf>
    <xf numFmtId="180" fontId="22" fillId="0" borderId="0" xfId="46" applyFont="1" applyFill="1" applyAlignment="1">
      <alignment horizontal="left" vertical="center"/>
    </xf>
    <xf numFmtId="176" fontId="22" fillId="0" borderId="10" xfId="0" applyNumberFormat="1" applyFont="1" applyFill="1" applyBorder="1" applyAlignment="1" applyProtection="1">
      <alignment horizontal="left" vertical="center" wrapText="1"/>
    </xf>
    <xf numFmtId="181" fontId="22" fillId="26" borderId="10" xfId="0" applyNumberFormat="1" applyFont="1" applyFill="1" applyBorder="1" applyAlignment="1">
      <alignment horizontal="center" vertical="center"/>
    </xf>
    <xf numFmtId="180" fontId="22" fillId="0" borderId="10" xfId="47" applyFont="1" applyFill="1" applyBorder="1" applyAlignment="1">
      <alignment horizontal="center" vertical="center" wrapText="1"/>
    </xf>
    <xf numFmtId="180" fontId="23" fillId="20" borderId="10" xfId="46" applyFont="1" applyFill="1" applyBorder="1" applyAlignment="1">
      <alignment vertical="center" wrapText="1"/>
    </xf>
    <xf numFmtId="58" fontId="22" fillId="0" borderId="10" xfId="46" applyNumberFormat="1" applyFont="1" applyFill="1" applyBorder="1" applyAlignment="1">
      <alignment horizontal="left" vertical="center" wrapText="1"/>
    </xf>
    <xf numFmtId="180" fontId="22" fillId="26" borderId="11" xfId="46" applyFont="1" applyFill="1" applyBorder="1" applyAlignment="1">
      <alignment horizontal="center" vertical="center" wrapText="1"/>
    </xf>
    <xf numFmtId="180" fontId="22" fillId="26" borderId="10" xfId="46" applyFont="1" applyFill="1" applyBorder="1" applyAlignment="1">
      <alignment horizontal="left" vertical="center" wrapText="1"/>
    </xf>
    <xf numFmtId="180" fontId="22" fillId="26" borderId="10" xfId="46" applyFont="1" applyFill="1" applyBorder="1" applyAlignment="1">
      <alignment horizontal="center" vertical="center" wrapText="1"/>
    </xf>
    <xf numFmtId="180" fontId="22" fillId="26" borderId="0" xfId="46" applyFont="1" applyFill="1" applyAlignment="1">
      <alignment horizontal="center" vertical="center"/>
    </xf>
    <xf numFmtId="180" fontId="22" fillId="26" borderId="10" xfId="46" applyFont="1" applyFill="1" applyBorder="1" applyAlignment="1">
      <alignment horizontal="left" vertical="center" wrapText="1"/>
    </xf>
    <xf numFmtId="180" fontId="22" fillId="26" borderId="10" xfId="0" applyFont="1" applyFill="1" applyBorder="1" applyAlignment="1" applyProtection="1">
      <alignment horizontal="left" vertical="center" wrapText="1"/>
    </xf>
    <xf numFmtId="180" fontId="22" fillId="0" borderId="10" xfId="47" applyFont="1" applyFill="1" applyBorder="1" applyAlignment="1">
      <alignment vertical="center" wrapText="1"/>
    </xf>
    <xf numFmtId="180" fontId="0" fillId="0" borderId="10" xfId="0" applyBorder="1">
      <alignment vertical="center"/>
    </xf>
    <xf numFmtId="180" fontId="22" fillId="0" borderId="10" xfId="46" applyFont="1" applyFill="1" applyBorder="1" applyAlignment="1">
      <alignment vertical="center" wrapText="1"/>
    </xf>
    <xf numFmtId="180" fontId="23" fillId="25" borderId="14" xfId="46" applyFont="1" applyFill="1" applyBorder="1" applyAlignment="1">
      <alignment vertical="center" wrapText="1"/>
    </xf>
    <xf numFmtId="180" fontId="23" fillId="25" borderId="19" xfId="46" applyFont="1" applyFill="1" applyBorder="1" applyAlignment="1">
      <alignment vertical="center" wrapText="1"/>
    </xf>
    <xf numFmtId="180" fontId="22" fillId="26" borderId="10" xfId="46" applyFont="1" applyFill="1" applyBorder="1" applyAlignment="1">
      <alignment horizontal="left" vertical="center" wrapText="1"/>
    </xf>
    <xf numFmtId="180" fontId="22" fillId="26" borderId="0" xfId="46" applyFont="1" applyFill="1" applyAlignment="1">
      <alignment horizontal="center" vertical="center"/>
    </xf>
    <xf numFmtId="180" fontId="22" fillId="26" borderId="11" xfId="46" applyFont="1" applyFill="1" applyBorder="1" applyAlignment="1">
      <alignment vertical="center" wrapText="1"/>
    </xf>
    <xf numFmtId="180" fontId="22" fillId="26" borderId="10" xfId="0" applyFont="1" applyFill="1" applyBorder="1" applyAlignment="1" applyProtection="1">
      <alignment horizontal="center" vertical="center" wrapText="1"/>
    </xf>
    <xf numFmtId="180" fontId="22" fillId="0" borderId="15" xfId="46" applyFont="1" applyFill="1" applyBorder="1" applyAlignment="1">
      <alignment horizontal="left" vertical="center" wrapText="1"/>
    </xf>
    <xf numFmtId="180" fontId="22" fillId="0" borderId="10" xfId="46" applyFont="1" applyFill="1" applyBorder="1" applyAlignment="1">
      <alignment horizontal="left" vertical="center" wrapText="1"/>
    </xf>
    <xf numFmtId="180" fontId="22" fillId="26" borderId="10" xfId="46" applyFont="1" applyFill="1" applyBorder="1" applyAlignment="1">
      <alignment horizontal="left" vertical="center" wrapText="1"/>
    </xf>
    <xf numFmtId="176" fontId="22" fillId="0" borderId="10" xfId="46" applyNumberFormat="1" applyFont="1" applyFill="1" applyBorder="1" applyAlignment="1" applyProtection="1">
      <alignment horizontal="left" vertical="center" wrapText="1"/>
    </xf>
    <xf numFmtId="180" fontId="22" fillId="24" borderId="10" xfId="46" applyFont="1" applyFill="1" applyBorder="1" applyAlignment="1">
      <alignment horizontal="left" vertical="center" wrapText="1"/>
    </xf>
    <xf numFmtId="180" fontId="23" fillId="25" borderId="15" xfId="46" applyFont="1" applyFill="1" applyBorder="1" applyAlignment="1">
      <alignment vertical="center" wrapText="1"/>
    </xf>
    <xf numFmtId="180" fontId="22" fillId="0" borderId="10" xfId="46" applyFont="1" applyFill="1" applyBorder="1" applyAlignment="1">
      <alignment horizontal="left" vertical="center" wrapText="1"/>
    </xf>
    <xf numFmtId="180" fontId="22" fillId="26" borderId="10" xfId="46" applyFont="1" applyFill="1" applyBorder="1" applyAlignment="1">
      <alignment horizontal="left" vertical="center" wrapText="1"/>
    </xf>
    <xf numFmtId="181" fontId="22" fillId="0" borderId="10" xfId="0" applyNumberFormat="1" applyFont="1" applyFill="1" applyBorder="1" applyAlignment="1">
      <alignment horizontal="center" vertical="center"/>
    </xf>
    <xf numFmtId="180" fontId="22" fillId="0" borderId="11" xfId="46" applyFont="1" applyFill="1" applyBorder="1" applyAlignment="1">
      <alignment horizontal="left" vertical="center" wrapText="1"/>
    </xf>
    <xf numFmtId="180" fontId="22" fillId="0" borderId="10" xfId="46" applyFont="1" applyFill="1" applyBorder="1" applyAlignment="1">
      <alignment horizontal="left" vertical="center" wrapText="1"/>
    </xf>
    <xf numFmtId="180" fontId="22" fillId="0" borderId="10" xfId="46" applyFont="1" applyFill="1" applyBorder="1" applyAlignment="1" applyProtection="1">
      <alignment horizontal="left" vertical="center" wrapText="1"/>
    </xf>
    <xf numFmtId="180" fontId="22" fillId="0" borderId="14" xfId="46" applyFont="1" applyFill="1" applyBorder="1" applyAlignment="1">
      <alignment horizontal="left" vertical="center" wrapText="1"/>
    </xf>
    <xf numFmtId="180" fontId="22" fillId="26" borderId="0" xfId="46" applyFont="1" applyFill="1" applyAlignment="1">
      <alignment horizontal="center" vertical="center"/>
    </xf>
    <xf numFmtId="180" fontId="22" fillId="0" borderId="10" xfId="46" applyFont="1" applyFill="1" applyBorder="1" applyAlignment="1">
      <alignment horizontal="left" vertical="center" wrapText="1"/>
    </xf>
    <xf numFmtId="181" fontId="22" fillId="24" borderId="10" xfId="46" applyNumberFormat="1" applyFont="1" applyFill="1" applyBorder="1" applyAlignment="1">
      <alignment horizontal="center" vertical="center"/>
    </xf>
    <xf numFmtId="180" fontId="22" fillId="0" borderId="10" xfId="46" applyFont="1" applyFill="1" applyBorder="1" applyAlignment="1">
      <alignment horizontal="left" vertical="center" wrapText="1"/>
    </xf>
    <xf numFmtId="180" fontId="22" fillId="0" borderId="10" xfId="46" applyFont="1" applyFill="1" applyBorder="1" applyAlignment="1">
      <alignment horizontal="left" vertical="center" wrapText="1"/>
    </xf>
    <xf numFmtId="180" fontId="22" fillId="0" borderId="10" xfId="0" applyFont="1" applyBorder="1" applyAlignment="1">
      <alignment vertical="center" wrapText="1"/>
    </xf>
    <xf numFmtId="176" fontId="22" fillId="26" borderId="0" xfId="46" applyNumberFormat="1" applyFont="1" applyFill="1" applyAlignment="1">
      <alignment horizontal="center" vertical="center"/>
    </xf>
    <xf numFmtId="176" fontId="25" fillId="24" borderId="0" xfId="46" applyNumberFormat="1" applyFont="1" applyFill="1" applyAlignment="1">
      <alignment horizontal="center" vertical="center"/>
    </xf>
    <xf numFmtId="176" fontId="22" fillId="24" borderId="0" xfId="46" applyNumberFormat="1" applyFont="1" applyFill="1" applyAlignment="1">
      <alignment horizontal="center" vertical="center"/>
    </xf>
    <xf numFmtId="176" fontId="23" fillId="24" borderId="10" xfId="46" applyNumberFormat="1" applyFont="1" applyFill="1" applyBorder="1" applyAlignment="1">
      <alignment horizontal="center" vertical="center" wrapText="1"/>
    </xf>
    <xf numFmtId="176" fontId="23" fillId="20" borderId="10" xfId="46" applyNumberFormat="1" applyFont="1" applyFill="1" applyBorder="1" applyAlignment="1">
      <alignment horizontal="center" vertical="center" wrapText="1"/>
    </xf>
    <xf numFmtId="176" fontId="23" fillId="25" borderId="19" xfId="46" applyNumberFormat="1" applyFont="1" applyFill="1" applyBorder="1" applyAlignment="1">
      <alignment vertical="center" wrapText="1"/>
    </xf>
    <xf numFmtId="176" fontId="22" fillId="0" borderId="10" xfId="46" applyNumberFormat="1" applyFont="1" applyFill="1" applyBorder="1" applyAlignment="1">
      <alignment horizontal="center" vertical="center" wrapText="1"/>
    </xf>
    <xf numFmtId="176" fontId="23" fillId="17" borderId="10" xfId="46" applyNumberFormat="1" applyFont="1" applyFill="1" applyBorder="1" applyAlignment="1">
      <alignment horizontal="center" vertical="center"/>
    </xf>
    <xf numFmtId="176" fontId="22" fillId="26" borderId="10" xfId="46" applyNumberFormat="1" applyFont="1" applyFill="1" applyBorder="1" applyAlignment="1">
      <alignment horizontal="center" vertical="center" wrapText="1"/>
    </xf>
    <xf numFmtId="176" fontId="23" fillId="25" borderId="19" xfId="46" applyNumberFormat="1" applyFont="1" applyFill="1" applyBorder="1" applyAlignment="1">
      <alignment horizontal="center" vertical="center" wrapText="1"/>
    </xf>
    <xf numFmtId="176" fontId="22" fillId="26" borderId="10" xfId="0" applyNumberFormat="1" applyFont="1" applyFill="1" applyBorder="1" applyAlignment="1" applyProtection="1">
      <alignment horizontal="center" vertical="center" wrapText="1"/>
    </xf>
    <xf numFmtId="176" fontId="22" fillId="0" borderId="10" xfId="46" applyNumberFormat="1" applyFont="1" applyFill="1" applyBorder="1" applyAlignment="1" applyProtection="1">
      <alignment horizontal="center" vertical="center" wrapText="1"/>
    </xf>
    <xf numFmtId="176" fontId="22" fillId="0" borderId="10" xfId="0" applyNumberFormat="1" applyFont="1" applyFill="1" applyBorder="1" applyAlignment="1" applyProtection="1">
      <alignment horizontal="center" vertical="center" wrapText="1"/>
    </xf>
    <xf numFmtId="176" fontId="23" fillId="24" borderId="10" xfId="46" applyNumberFormat="1" applyFont="1" applyFill="1" applyBorder="1" applyAlignment="1">
      <alignment horizontal="center" vertical="center"/>
    </xf>
    <xf numFmtId="176" fontId="23" fillId="20" borderId="10" xfId="46" applyNumberFormat="1" applyFont="1" applyFill="1" applyBorder="1" applyAlignment="1">
      <alignment horizontal="left" vertical="center" wrapText="1"/>
    </xf>
    <xf numFmtId="176" fontId="22" fillId="0" borderId="11" xfId="46" applyNumberFormat="1" applyFont="1" applyFill="1" applyBorder="1" applyAlignment="1">
      <alignment horizontal="center" vertical="center"/>
    </xf>
    <xf numFmtId="176" fontId="22" fillId="0" borderId="10" xfId="46" applyNumberFormat="1" applyFont="1" applyFill="1" applyBorder="1" applyAlignment="1">
      <alignment horizontal="center" vertical="center"/>
    </xf>
    <xf numFmtId="180" fontId="22" fillId="26" borderId="0" xfId="46" applyFont="1" applyFill="1" applyAlignment="1">
      <alignment horizontal="center" vertical="center"/>
    </xf>
    <xf numFmtId="180" fontId="22" fillId="24" borderId="0" xfId="46" applyFont="1" applyFill="1" applyAlignment="1">
      <alignment horizontal="left" vertical="center" wrapText="1"/>
    </xf>
    <xf numFmtId="180" fontId="23" fillId="24" borderId="14" xfId="46" applyFont="1" applyFill="1" applyBorder="1" applyAlignment="1">
      <alignment horizontal="center" vertical="center" wrapText="1"/>
    </xf>
    <xf numFmtId="180" fontId="23" fillId="24" borderId="15" xfId="46" applyFont="1" applyFill="1" applyBorder="1" applyAlignment="1">
      <alignment horizontal="center" vertical="center" wrapText="1"/>
    </xf>
    <xf numFmtId="180" fontId="22" fillId="0" borderId="11" xfId="46" applyFont="1" applyFill="1" applyBorder="1" applyAlignment="1">
      <alignment vertical="center" wrapText="1"/>
    </xf>
    <xf numFmtId="180" fontId="22" fillId="0" borderId="12" xfId="46" applyFont="1" applyFill="1" applyBorder="1" applyAlignment="1">
      <alignment vertical="center" wrapText="1"/>
    </xf>
    <xf numFmtId="180" fontId="22" fillId="0" borderId="11" xfId="46" applyFont="1" applyFill="1" applyBorder="1" applyAlignment="1">
      <alignment horizontal="center" vertical="center" wrapText="1"/>
    </xf>
    <xf numFmtId="180" fontId="22" fillId="0" borderId="12" xfId="46" applyFont="1" applyFill="1" applyBorder="1" applyAlignment="1">
      <alignment horizontal="center" vertical="center" wrapText="1"/>
    </xf>
    <xf numFmtId="180" fontId="22" fillId="26" borderId="11" xfId="46" applyFont="1" applyFill="1" applyBorder="1" applyAlignment="1">
      <alignment horizontal="center" vertical="center" wrapText="1"/>
    </xf>
    <xf numFmtId="180" fontId="22" fillId="26" borderId="12" xfId="46" applyFont="1" applyFill="1" applyBorder="1" applyAlignment="1">
      <alignment horizontal="center" vertical="center" wrapText="1"/>
    </xf>
    <xf numFmtId="180" fontId="22" fillId="26" borderId="13" xfId="46" applyFont="1" applyFill="1" applyBorder="1" applyAlignment="1">
      <alignment horizontal="center" vertical="center" wrapText="1"/>
    </xf>
    <xf numFmtId="180" fontId="22" fillId="0" borderId="10" xfId="46" applyFont="1" applyFill="1" applyBorder="1" applyAlignment="1">
      <alignment horizontal="left" vertical="center" wrapText="1"/>
    </xf>
    <xf numFmtId="180" fontId="22" fillId="26" borderId="11" xfId="0" applyFont="1" applyFill="1" applyBorder="1" applyAlignment="1">
      <alignment horizontal="center" vertical="center" wrapText="1"/>
    </xf>
    <xf numFmtId="180" fontId="22" fillId="26" borderId="12" xfId="0" applyFont="1" applyFill="1" applyBorder="1" applyAlignment="1">
      <alignment horizontal="center" vertical="center" wrapText="1"/>
    </xf>
    <xf numFmtId="180" fontId="22" fillId="0" borderId="11" xfId="0" applyFont="1" applyFill="1" applyBorder="1" applyAlignment="1">
      <alignment horizontal="center" vertical="center" wrapText="1"/>
    </xf>
    <xf numFmtId="180" fontId="22" fillId="0" borderId="12" xfId="0" applyFont="1" applyFill="1" applyBorder="1" applyAlignment="1">
      <alignment horizontal="center" vertical="center" wrapText="1"/>
    </xf>
    <xf numFmtId="58" fontId="22" fillId="26" borderId="11" xfId="46" applyNumberFormat="1" applyFont="1" applyFill="1" applyBorder="1" applyAlignment="1">
      <alignment horizontal="center" vertical="center" wrapText="1"/>
    </xf>
    <xf numFmtId="58" fontId="22" fillId="26" borderId="12" xfId="46" applyNumberFormat="1" applyFont="1" applyFill="1" applyBorder="1" applyAlignment="1">
      <alignment horizontal="center" vertical="center" wrapText="1"/>
    </xf>
    <xf numFmtId="180" fontId="22" fillId="0" borderId="14" xfId="46" applyFont="1" applyFill="1" applyBorder="1" applyAlignment="1">
      <alignment horizontal="left" vertical="center" wrapText="1"/>
    </xf>
    <xf numFmtId="180" fontId="22" fillId="0" borderId="15" xfId="46" applyFont="1" applyFill="1" applyBorder="1" applyAlignment="1">
      <alignment horizontal="left" vertical="center" wrapText="1"/>
    </xf>
    <xf numFmtId="180" fontId="22" fillId="26" borderId="11" xfId="0" applyFont="1" applyFill="1" applyBorder="1" applyAlignment="1" applyProtection="1">
      <alignment horizontal="center" vertical="center" wrapText="1"/>
    </xf>
    <xf numFmtId="180" fontId="22" fillId="26" borderId="12" xfId="0" applyFont="1" applyFill="1" applyBorder="1" applyAlignment="1" applyProtection="1">
      <alignment horizontal="center" vertical="center" wrapText="1"/>
    </xf>
    <xf numFmtId="180" fontId="22" fillId="26" borderId="13" xfId="0" applyFont="1" applyFill="1" applyBorder="1" applyAlignment="1" applyProtection="1">
      <alignment horizontal="center" vertical="center" wrapText="1"/>
    </xf>
    <xf numFmtId="180" fontId="22" fillId="0" borderId="11" xfId="47" applyFont="1" applyFill="1" applyBorder="1" applyAlignment="1">
      <alignment horizontal="left" vertical="center" wrapText="1"/>
    </xf>
    <xf numFmtId="180" fontId="22" fillId="0" borderId="13" xfId="47" applyFont="1" applyFill="1" applyBorder="1" applyAlignment="1">
      <alignment horizontal="left" vertical="center" wrapText="1"/>
    </xf>
    <xf numFmtId="180" fontId="23" fillId="17" borderId="14" xfId="46" applyFont="1" applyFill="1" applyBorder="1" applyAlignment="1">
      <alignment horizontal="center" vertical="center"/>
    </xf>
    <xf numFmtId="180" fontId="23" fillId="17" borderId="19" xfId="46" applyFont="1" applyFill="1" applyBorder="1" applyAlignment="1">
      <alignment horizontal="center" vertical="center"/>
    </xf>
    <xf numFmtId="180" fontId="23" fillId="17" borderId="15" xfId="46" applyFont="1" applyFill="1" applyBorder="1" applyAlignment="1">
      <alignment horizontal="center" vertical="center"/>
    </xf>
    <xf numFmtId="180" fontId="22" fillId="0" borderId="23" xfId="46" applyFont="1" applyFill="1" applyBorder="1" applyAlignment="1" applyProtection="1">
      <alignment horizontal="center" vertical="center" wrapText="1"/>
    </xf>
    <xf numFmtId="180" fontId="22" fillId="0" borderId="20" xfId="46" applyFont="1" applyFill="1" applyBorder="1" applyAlignment="1" applyProtection="1">
      <alignment horizontal="center" vertical="center" wrapText="1"/>
    </xf>
    <xf numFmtId="180" fontId="22" fillId="0" borderId="0" xfId="46" applyFont="1" applyFill="1" applyBorder="1" applyAlignment="1" applyProtection="1">
      <alignment horizontal="center" vertical="center" wrapText="1"/>
    </xf>
    <xf numFmtId="180" fontId="22" fillId="0" borderId="21" xfId="46" applyFont="1" applyFill="1" applyBorder="1" applyAlignment="1" applyProtection="1">
      <alignment horizontal="center" vertical="center" wrapText="1"/>
    </xf>
    <xf numFmtId="180" fontId="22" fillId="0" borderId="24" xfId="46" applyFont="1" applyFill="1" applyBorder="1" applyAlignment="1" applyProtection="1">
      <alignment horizontal="center" vertical="center" wrapText="1"/>
    </xf>
    <xf numFmtId="180" fontId="22" fillId="0" borderId="22" xfId="46" applyFont="1" applyFill="1" applyBorder="1" applyAlignment="1" applyProtection="1">
      <alignment horizontal="center" vertical="center" wrapText="1"/>
    </xf>
    <xf numFmtId="180" fontId="22" fillId="0" borderId="10" xfId="0" applyFont="1" applyFill="1" applyBorder="1" applyAlignment="1">
      <alignment horizontal="left" vertical="center" wrapText="1"/>
    </xf>
  </cellXfs>
  <cellStyles count="85">
    <cellStyle name="_ET_STYLE_NoName_00_" xfId="1"/>
    <cellStyle name="0,0_x000a__x000a_NA_x000a__x000a_" xfId="52"/>
    <cellStyle name="0,0_x000d__x000d_NA_x000d__x000d_" xfId="53"/>
    <cellStyle name="0,0_x005f_x000d__x005f_x000a_NA_x005f_x000d__x005f_x000a_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esuchter Hyperlink_budget BMW Deal…ng 20070530.xls" xfId="54"/>
    <cellStyle name="Calculation" xfId="28"/>
    <cellStyle name="Check Cell" xfId="29"/>
    <cellStyle name="Comma" xfId="55"/>
    <cellStyle name="Currency" xfId="56"/>
    <cellStyle name="Currency 2" xfId="57"/>
    <cellStyle name="Dezimal 2" xfId="58"/>
    <cellStyle name="Euro" xfId="5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 2" xfId="48"/>
    <cellStyle name="Normal 3" xfId="60"/>
    <cellStyle name="Note" xfId="39"/>
    <cellStyle name="Output" xfId="40"/>
    <cellStyle name="Standard 2" xfId="61"/>
    <cellStyle name="Standard 4" xfId="62"/>
    <cellStyle name="Standard_080529_FB_Verkaufsstundensätze gkk" xfId="63"/>
    <cellStyle name="Style 1" xfId="64"/>
    <cellStyle name="Title" xfId="41"/>
    <cellStyle name="Total" xfId="42"/>
    <cellStyle name="Warning Text" xfId="43"/>
    <cellStyle name="标题 1 2" xfId="65"/>
    <cellStyle name="标题 2 2" xfId="66"/>
    <cellStyle name="标题 3 2" xfId="67"/>
    <cellStyle name="标题 4 2" xfId="68"/>
    <cellStyle name="标题 5" xfId="69"/>
    <cellStyle name="差 2" xfId="70"/>
    <cellStyle name="常规" xfId="0" builtinId="0"/>
    <cellStyle name="常规 2" xfId="46"/>
    <cellStyle name="常规 2 2" xfId="51"/>
    <cellStyle name="常规 3" xfId="47"/>
    <cellStyle name="常规 4" xfId="50"/>
    <cellStyle name="常规 6" xfId="71"/>
    <cellStyle name="好 2" xfId="72"/>
    <cellStyle name="汇总 2" xfId="73"/>
    <cellStyle name="货币 2" xfId="74"/>
    <cellStyle name="货币 3" xfId="75"/>
    <cellStyle name="计算 2" xfId="76"/>
    <cellStyle name="检查单元格 2" xfId="77"/>
    <cellStyle name="解释性文本 2" xfId="78"/>
    <cellStyle name="警告文本 2" xfId="79"/>
    <cellStyle name="链接单元格 2" xfId="80"/>
    <cellStyle name="适中 2" xfId="81"/>
    <cellStyle name="输出 2" xfId="82"/>
    <cellStyle name="输入 2" xfId="83"/>
    <cellStyle name="样式 1" xfId="44"/>
    <cellStyle name="样式 1 2" xfId="49"/>
    <cellStyle name="一般_Sheet1" xfId="45"/>
    <cellStyle name="注释 2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819150</xdr:colOff>
      <xdr:row>2</xdr:row>
      <xdr:rowOff>28774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819150" cy="57169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57"/>
  <sheetViews>
    <sheetView tabSelected="1" view="pageBreakPreview" topLeftCell="A6" zoomScaleNormal="100" zoomScaleSheetLayoutView="100" workbookViewId="0">
      <selection activeCell="C12" sqref="C12"/>
    </sheetView>
  </sheetViews>
  <sheetFormatPr defaultColWidth="19.75" defaultRowHeight="14.25"/>
  <cols>
    <col min="1" max="1" width="28.5" style="14" customWidth="1" collapsed="1"/>
    <col min="2" max="2" width="17.25" style="4" customWidth="1" collapsed="1"/>
    <col min="3" max="3" width="39" style="1" customWidth="1"/>
    <col min="4" max="4" width="10.625" style="68" customWidth="1"/>
    <col min="5" max="5" width="9.25" style="18" customWidth="1"/>
    <col min="6" max="6" width="10.25" style="18" customWidth="1"/>
    <col min="7" max="7" width="10.25" style="68" customWidth="1"/>
    <col min="8" max="8" width="29" style="2" customWidth="1"/>
    <col min="9" max="9" width="19.75" style="4"/>
    <col min="10" max="16384" width="19.75" style="3"/>
  </cols>
  <sheetData>
    <row r="1" spans="1:9" ht="28.5" customHeight="1">
      <c r="A1" s="83"/>
      <c r="B1" s="83"/>
      <c r="C1" s="83"/>
      <c r="D1" s="66"/>
    </row>
    <row r="2" spans="1:9">
      <c r="A2" s="14" t="s">
        <v>0</v>
      </c>
      <c r="B2" s="84" t="s">
        <v>95</v>
      </c>
      <c r="C2" s="84"/>
      <c r="D2" s="84"/>
      <c r="E2" s="84"/>
      <c r="H2" s="2" t="s">
        <v>103</v>
      </c>
    </row>
    <row r="3" spans="1:9">
      <c r="A3" s="14" t="s">
        <v>1</v>
      </c>
      <c r="B3" s="5" t="s">
        <v>15</v>
      </c>
      <c r="C3" s="6"/>
      <c r="D3" s="67"/>
      <c r="H3" s="2" t="s">
        <v>104</v>
      </c>
    </row>
    <row r="4" spans="1:9">
      <c r="A4" s="14" t="s">
        <v>6</v>
      </c>
      <c r="H4" s="2" t="s">
        <v>105</v>
      </c>
    </row>
    <row r="5" spans="1:9" ht="9.75" customHeight="1">
      <c r="A5" s="14" t="s">
        <v>7</v>
      </c>
    </row>
    <row r="6" spans="1:9" ht="11.25" customHeight="1">
      <c r="A6" s="14" t="s">
        <v>2</v>
      </c>
    </row>
    <row r="7" spans="1:9" s="1" customFormat="1">
      <c r="A7" s="85" t="s">
        <v>76</v>
      </c>
      <c r="B7" s="86"/>
      <c r="C7" s="16" t="s">
        <v>77</v>
      </c>
      <c r="D7" s="69" t="s">
        <v>99</v>
      </c>
      <c r="E7" s="19" t="s">
        <v>79</v>
      </c>
      <c r="F7" s="19" t="s">
        <v>78</v>
      </c>
      <c r="G7" s="79" t="s">
        <v>98</v>
      </c>
      <c r="H7" s="16" t="s">
        <v>80</v>
      </c>
      <c r="I7" s="4"/>
    </row>
    <row r="8" spans="1:9" s="1" customFormat="1">
      <c r="A8" s="30" t="s">
        <v>16</v>
      </c>
      <c r="B8" s="7"/>
      <c r="C8" s="8"/>
      <c r="D8" s="70"/>
      <c r="E8" s="20"/>
      <c r="F8" s="20"/>
      <c r="G8" s="80"/>
      <c r="H8" s="9"/>
      <c r="I8" s="4"/>
    </row>
    <row r="9" spans="1:9" s="1" customFormat="1" ht="79.5" customHeight="1">
      <c r="A9" s="87" t="s">
        <v>96</v>
      </c>
      <c r="B9" s="56" t="s">
        <v>17</v>
      </c>
      <c r="C9" s="54" t="s">
        <v>81</v>
      </c>
      <c r="D9" s="74">
        <v>900</v>
      </c>
      <c r="E9" s="10">
        <v>6</v>
      </c>
      <c r="F9" s="10">
        <v>6</v>
      </c>
      <c r="G9" s="81">
        <v>0</v>
      </c>
      <c r="H9" s="32" t="s">
        <v>82</v>
      </c>
    </row>
    <row r="10" spans="1:9" s="1" customFormat="1" ht="28.5">
      <c r="A10" s="88"/>
      <c r="B10" s="89" t="s">
        <v>49</v>
      </c>
      <c r="C10" s="54" t="s">
        <v>55</v>
      </c>
      <c r="D10" s="74">
        <v>800</v>
      </c>
      <c r="E10" s="10">
        <v>2</v>
      </c>
      <c r="F10" s="10">
        <v>23</v>
      </c>
      <c r="G10" s="81">
        <f t="shared" ref="G10:G54" si="0">D10*E10*F10</f>
        <v>36800</v>
      </c>
      <c r="H10" s="91" t="s">
        <v>83</v>
      </c>
    </row>
    <row r="11" spans="1:9" s="1" customFormat="1" ht="28.5">
      <c r="A11" s="88"/>
      <c r="B11" s="90"/>
      <c r="C11" s="54" t="s">
        <v>56</v>
      </c>
      <c r="D11" s="74">
        <v>800</v>
      </c>
      <c r="E11" s="10">
        <v>2</v>
      </c>
      <c r="F11" s="10">
        <v>23</v>
      </c>
      <c r="G11" s="81">
        <f t="shared" si="0"/>
        <v>36800</v>
      </c>
      <c r="H11" s="92"/>
    </row>
    <row r="12" spans="1:9" s="1" customFormat="1" ht="28.5">
      <c r="A12" s="88"/>
      <c r="B12" s="90"/>
      <c r="C12" s="54" t="s">
        <v>58</v>
      </c>
      <c r="D12" s="74">
        <v>800</v>
      </c>
      <c r="E12" s="10">
        <v>2</v>
      </c>
      <c r="F12" s="10">
        <v>23</v>
      </c>
      <c r="G12" s="81">
        <f t="shared" si="0"/>
        <v>36800</v>
      </c>
      <c r="H12" s="92"/>
    </row>
    <row r="13" spans="1:9" s="1" customFormat="1" ht="28.5">
      <c r="A13" s="88"/>
      <c r="B13" s="90"/>
      <c r="C13" s="54" t="s">
        <v>57</v>
      </c>
      <c r="D13" s="74">
        <v>800</v>
      </c>
      <c r="E13" s="10">
        <v>2</v>
      </c>
      <c r="F13" s="10">
        <v>31</v>
      </c>
      <c r="G13" s="81">
        <f t="shared" si="0"/>
        <v>49600</v>
      </c>
      <c r="H13" s="92"/>
    </row>
    <row r="14" spans="1:9" s="1" customFormat="1" ht="28.5">
      <c r="A14" s="88"/>
      <c r="B14" s="90"/>
      <c r="C14" s="54" t="s">
        <v>59</v>
      </c>
      <c r="D14" s="74">
        <v>800</v>
      </c>
      <c r="E14" s="10">
        <v>2</v>
      </c>
      <c r="F14" s="10">
        <v>32</v>
      </c>
      <c r="G14" s="81">
        <f t="shared" si="0"/>
        <v>51200</v>
      </c>
      <c r="H14" s="92"/>
    </row>
    <row r="15" spans="1:9" s="1" customFormat="1" ht="30" customHeight="1">
      <c r="A15" s="88"/>
      <c r="B15" s="90"/>
      <c r="C15" s="54" t="s">
        <v>60</v>
      </c>
      <c r="D15" s="74">
        <v>800</v>
      </c>
      <c r="E15" s="10">
        <v>8</v>
      </c>
      <c r="F15" s="24">
        <v>7</v>
      </c>
      <c r="G15" s="81">
        <f t="shared" si="0"/>
        <v>44800</v>
      </c>
      <c r="H15" s="92"/>
      <c r="I15" s="4"/>
    </row>
    <row r="16" spans="1:9" s="1" customFormat="1" ht="45.75" customHeight="1">
      <c r="A16" s="88"/>
      <c r="B16" s="90"/>
      <c r="C16" s="54" t="s">
        <v>61</v>
      </c>
      <c r="D16" s="74">
        <v>800</v>
      </c>
      <c r="E16" s="10">
        <v>2</v>
      </c>
      <c r="F16" s="24">
        <v>1</v>
      </c>
      <c r="G16" s="81">
        <f t="shared" si="0"/>
        <v>1600</v>
      </c>
      <c r="H16" s="93"/>
      <c r="I16" s="4"/>
    </row>
    <row r="17" spans="1:9" s="1" customFormat="1" ht="20.100000000000001" customHeight="1">
      <c r="A17" s="97" t="s">
        <v>48</v>
      </c>
      <c r="B17" s="95" t="s">
        <v>47</v>
      </c>
      <c r="C17" s="54" t="s">
        <v>50</v>
      </c>
      <c r="D17" s="74">
        <v>100</v>
      </c>
      <c r="E17" s="55">
        <v>2</v>
      </c>
      <c r="F17" s="10">
        <v>48</v>
      </c>
      <c r="G17" s="81">
        <f t="shared" si="0"/>
        <v>9600</v>
      </c>
      <c r="H17" s="99"/>
      <c r="I17" s="4"/>
    </row>
    <row r="18" spans="1:9" s="1" customFormat="1" ht="20.100000000000001" customHeight="1">
      <c r="A18" s="98"/>
      <c r="B18" s="96"/>
      <c r="C18" s="54" t="s">
        <v>51</v>
      </c>
      <c r="D18" s="74">
        <v>100</v>
      </c>
      <c r="E18" s="55">
        <v>2</v>
      </c>
      <c r="F18" s="10">
        <v>48</v>
      </c>
      <c r="G18" s="81">
        <f t="shared" si="0"/>
        <v>9600</v>
      </c>
      <c r="H18" s="100"/>
      <c r="I18" s="4"/>
    </row>
    <row r="19" spans="1:9" s="1" customFormat="1" ht="20.100000000000001" customHeight="1">
      <c r="A19" s="98"/>
      <c r="B19" s="96"/>
      <c r="C19" s="54" t="s">
        <v>52</v>
      </c>
      <c r="D19" s="74">
        <v>100</v>
      </c>
      <c r="E19" s="55">
        <v>2</v>
      </c>
      <c r="F19" s="10">
        <v>48</v>
      </c>
      <c r="G19" s="81">
        <f t="shared" si="0"/>
        <v>9600</v>
      </c>
      <c r="H19" s="100"/>
      <c r="I19" s="4"/>
    </row>
    <row r="20" spans="1:9" s="1" customFormat="1" ht="20.100000000000001" customHeight="1">
      <c r="A20" s="98"/>
      <c r="B20" s="96"/>
      <c r="C20" s="54" t="s">
        <v>53</v>
      </c>
      <c r="D20" s="74">
        <v>100</v>
      </c>
      <c r="E20" s="55">
        <v>2</v>
      </c>
      <c r="F20" s="10">
        <v>56</v>
      </c>
      <c r="G20" s="81">
        <f t="shared" si="0"/>
        <v>11200</v>
      </c>
      <c r="H20" s="100"/>
      <c r="I20" s="4"/>
    </row>
    <row r="21" spans="1:9" s="1" customFormat="1" ht="20.100000000000001" customHeight="1">
      <c r="A21" s="98"/>
      <c r="B21" s="96"/>
      <c r="C21" s="54" t="s">
        <v>54</v>
      </c>
      <c r="D21" s="74">
        <v>100</v>
      </c>
      <c r="E21" s="55">
        <v>2</v>
      </c>
      <c r="F21" s="10">
        <v>56</v>
      </c>
      <c r="G21" s="81">
        <f t="shared" si="0"/>
        <v>11200</v>
      </c>
      <c r="H21" s="100"/>
      <c r="I21" s="4"/>
    </row>
    <row r="22" spans="1:9" s="1" customFormat="1" ht="15.75" customHeight="1">
      <c r="A22" s="41" t="s">
        <v>10</v>
      </c>
      <c r="B22" s="42"/>
      <c r="C22" s="42"/>
      <c r="D22" s="75"/>
      <c r="E22" s="42"/>
      <c r="F22" s="42"/>
      <c r="G22" s="71"/>
      <c r="H22" s="52"/>
      <c r="I22" s="4"/>
    </row>
    <row r="23" spans="1:9" s="35" customFormat="1" ht="42" customHeight="1">
      <c r="A23" s="45" t="s">
        <v>46</v>
      </c>
      <c r="B23" s="34" t="s">
        <v>74</v>
      </c>
      <c r="C23" s="57" t="s">
        <v>63</v>
      </c>
      <c r="D23" s="72">
        <v>6000</v>
      </c>
      <c r="E23" s="10">
        <v>6</v>
      </c>
      <c r="F23" s="10">
        <v>1</v>
      </c>
      <c r="G23" s="81">
        <f t="shared" si="0"/>
        <v>36000</v>
      </c>
      <c r="H23" s="11" t="s">
        <v>84</v>
      </c>
    </row>
    <row r="24" spans="1:9" s="15" customFormat="1" ht="28.5" customHeight="1">
      <c r="A24" s="40" t="s">
        <v>45</v>
      </c>
      <c r="B24" s="29" t="s">
        <v>94</v>
      </c>
      <c r="C24" s="57" t="s">
        <v>18</v>
      </c>
      <c r="D24" s="72">
        <v>0</v>
      </c>
      <c r="E24" s="10">
        <v>7</v>
      </c>
      <c r="F24" s="10">
        <v>1</v>
      </c>
      <c r="G24" s="81">
        <f t="shared" si="0"/>
        <v>0</v>
      </c>
      <c r="H24" s="11"/>
    </row>
    <row r="25" spans="1:9" s="1" customFormat="1" ht="29.25" customHeight="1">
      <c r="A25" s="94" t="s">
        <v>66</v>
      </c>
      <c r="B25" s="94"/>
      <c r="C25" s="31" t="s">
        <v>19</v>
      </c>
      <c r="D25" s="72">
        <v>0</v>
      </c>
      <c r="E25" s="10">
        <v>7</v>
      </c>
      <c r="F25" s="24">
        <v>1</v>
      </c>
      <c r="G25" s="81">
        <f t="shared" si="0"/>
        <v>0</v>
      </c>
      <c r="H25" s="11" t="s">
        <v>85</v>
      </c>
      <c r="I25" s="4"/>
    </row>
    <row r="26" spans="1:9" s="1" customFormat="1" ht="34.5" customHeight="1">
      <c r="A26" s="57" t="s">
        <v>44</v>
      </c>
      <c r="B26" s="21" t="s">
        <v>75</v>
      </c>
      <c r="C26" s="31" t="s">
        <v>20</v>
      </c>
      <c r="D26" s="72">
        <v>0</v>
      </c>
      <c r="E26" s="24">
        <v>7</v>
      </c>
      <c r="F26" s="24">
        <v>15</v>
      </c>
      <c r="G26" s="81">
        <f t="shared" si="0"/>
        <v>0</v>
      </c>
      <c r="H26" s="51" t="s">
        <v>86</v>
      </c>
      <c r="I26" s="4"/>
    </row>
    <row r="27" spans="1:9" s="12" customFormat="1" ht="20.25" customHeight="1">
      <c r="A27" s="63" t="s">
        <v>43</v>
      </c>
      <c r="B27" s="21" t="s">
        <v>67</v>
      </c>
      <c r="C27" s="31" t="s">
        <v>21</v>
      </c>
      <c r="D27" s="72">
        <v>30000</v>
      </c>
      <c r="E27" s="24">
        <v>1</v>
      </c>
      <c r="F27" s="24">
        <v>1</v>
      </c>
      <c r="G27" s="81">
        <f t="shared" si="0"/>
        <v>30000</v>
      </c>
      <c r="H27" s="63" t="s">
        <v>97</v>
      </c>
      <c r="I27" s="26"/>
    </row>
    <row r="28" spans="1:9" s="1" customFormat="1">
      <c r="A28" s="30" t="s">
        <v>3</v>
      </c>
      <c r="B28" s="7"/>
      <c r="C28" s="8"/>
      <c r="D28" s="70"/>
      <c r="E28" s="20"/>
      <c r="F28" s="20"/>
      <c r="G28" s="80"/>
      <c r="H28" s="9"/>
      <c r="I28" s="4"/>
    </row>
    <row r="29" spans="1:9" s="1" customFormat="1">
      <c r="A29" s="94" t="s">
        <v>25</v>
      </c>
      <c r="B29" s="94"/>
      <c r="C29" s="57" t="s">
        <v>11</v>
      </c>
      <c r="D29" s="72">
        <v>600</v>
      </c>
      <c r="E29" s="24">
        <v>5</v>
      </c>
      <c r="F29" s="25">
        <v>1</v>
      </c>
      <c r="G29" s="81">
        <f t="shared" si="0"/>
        <v>3000</v>
      </c>
      <c r="H29" s="33"/>
      <c r="I29" s="4"/>
    </row>
    <row r="30" spans="1:9" s="1" customFormat="1" ht="14.25" customHeight="1">
      <c r="A30" s="94" t="s">
        <v>25</v>
      </c>
      <c r="B30" s="94"/>
      <c r="C30" s="53" t="s">
        <v>14</v>
      </c>
      <c r="D30" s="72">
        <v>400</v>
      </c>
      <c r="E30" s="24">
        <v>5</v>
      </c>
      <c r="F30" s="25">
        <v>2</v>
      </c>
      <c r="G30" s="81">
        <f t="shared" si="0"/>
        <v>4000</v>
      </c>
      <c r="H30" s="49"/>
      <c r="I30" s="4"/>
    </row>
    <row r="31" spans="1:9" s="1" customFormat="1" ht="14.25" customHeight="1">
      <c r="A31" s="94" t="s">
        <v>26</v>
      </c>
      <c r="B31" s="94"/>
      <c r="C31" s="57" t="s">
        <v>11</v>
      </c>
      <c r="D31" s="72">
        <v>600</v>
      </c>
      <c r="E31" s="24">
        <v>5</v>
      </c>
      <c r="F31" s="25">
        <v>1</v>
      </c>
      <c r="G31" s="81">
        <f t="shared" si="0"/>
        <v>3000</v>
      </c>
      <c r="H31" s="36"/>
    </row>
    <row r="32" spans="1:9" s="1" customFormat="1" ht="14.25" customHeight="1">
      <c r="A32" s="94" t="s">
        <v>26</v>
      </c>
      <c r="B32" s="94"/>
      <c r="C32" s="53" t="s">
        <v>14</v>
      </c>
      <c r="D32" s="72">
        <v>400</v>
      </c>
      <c r="E32" s="24">
        <v>5</v>
      </c>
      <c r="F32" s="25">
        <v>2</v>
      </c>
      <c r="G32" s="81">
        <f t="shared" si="0"/>
        <v>4000</v>
      </c>
      <c r="H32" s="49"/>
    </row>
    <row r="33" spans="1:9" s="1" customFormat="1" ht="14.25" customHeight="1">
      <c r="A33" s="101" t="s">
        <v>64</v>
      </c>
      <c r="B33" s="102"/>
      <c r="C33" s="57" t="s">
        <v>73</v>
      </c>
      <c r="D33" s="72">
        <v>700</v>
      </c>
      <c r="E33" s="24">
        <v>2</v>
      </c>
      <c r="F33" s="25">
        <v>1</v>
      </c>
      <c r="G33" s="81">
        <f t="shared" si="0"/>
        <v>1400</v>
      </c>
      <c r="H33" s="54"/>
    </row>
    <row r="34" spans="1:9" s="1" customFormat="1" ht="14.25" customHeight="1">
      <c r="A34" s="101" t="s">
        <v>27</v>
      </c>
      <c r="B34" s="102"/>
      <c r="C34" s="57" t="s">
        <v>13</v>
      </c>
      <c r="D34" s="72">
        <v>700</v>
      </c>
      <c r="E34" s="24">
        <v>2</v>
      </c>
      <c r="F34" s="25">
        <v>1</v>
      </c>
      <c r="G34" s="81">
        <f t="shared" si="0"/>
        <v>1400</v>
      </c>
      <c r="H34" s="54"/>
    </row>
    <row r="35" spans="1:9" s="1" customFormat="1" ht="30" customHeight="1">
      <c r="A35" s="101" t="s">
        <v>12</v>
      </c>
      <c r="B35" s="102"/>
      <c r="C35" s="48"/>
      <c r="D35" s="72">
        <v>400</v>
      </c>
      <c r="E35" s="24">
        <v>5</v>
      </c>
      <c r="F35" s="25">
        <v>1</v>
      </c>
      <c r="G35" s="81">
        <f t="shared" si="0"/>
        <v>2000</v>
      </c>
      <c r="H35" s="49" t="s">
        <v>68</v>
      </c>
    </row>
    <row r="36" spans="1:9" s="1" customFormat="1">
      <c r="A36" s="30" t="s">
        <v>9</v>
      </c>
      <c r="B36" s="7"/>
      <c r="C36" s="8"/>
      <c r="D36" s="70"/>
      <c r="E36" s="20"/>
      <c r="F36" s="20"/>
      <c r="G36" s="80"/>
      <c r="H36" s="9"/>
      <c r="I36" s="4"/>
    </row>
    <row r="37" spans="1:9" customFormat="1" ht="27" customHeight="1">
      <c r="A37" s="38" t="s">
        <v>28</v>
      </c>
      <c r="B37" s="103" t="s">
        <v>22</v>
      </c>
      <c r="C37" s="37" t="s">
        <v>65</v>
      </c>
      <c r="D37" s="76">
        <v>300</v>
      </c>
      <c r="E37" s="28">
        <v>5</v>
      </c>
      <c r="F37" s="28">
        <v>12</v>
      </c>
      <c r="G37" s="81">
        <f t="shared" si="0"/>
        <v>18000</v>
      </c>
      <c r="H37" s="64" t="s">
        <v>87</v>
      </c>
    </row>
    <row r="38" spans="1:9" customFormat="1" ht="18.75" customHeight="1">
      <c r="A38" s="38" t="s">
        <v>29</v>
      </c>
      <c r="B38" s="104"/>
      <c r="C38" s="37" t="s">
        <v>23</v>
      </c>
      <c r="D38" s="76">
        <v>230</v>
      </c>
      <c r="E38" s="28">
        <v>7</v>
      </c>
      <c r="F38" s="28">
        <v>8</v>
      </c>
      <c r="G38" s="81">
        <f t="shared" si="0"/>
        <v>12880</v>
      </c>
      <c r="H38" s="39"/>
    </row>
    <row r="39" spans="1:9" customFormat="1" ht="45.75" customHeight="1">
      <c r="A39" s="106" t="s">
        <v>30</v>
      </c>
      <c r="B39" s="104"/>
      <c r="C39" s="37" t="s">
        <v>31</v>
      </c>
      <c r="D39" s="76">
        <v>800</v>
      </c>
      <c r="E39" s="28">
        <v>3</v>
      </c>
      <c r="F39" s="28">
        <v>10</v>
      </c>
      <c r="G39" s="81">
        <f t="shared" si="0"/>
        <v>24000</v>
      </c>
      <c r="H39" s="64" t="s">
        <v>88</v>
      </c>
    </row>
    <row r="40" spans="1:9" customFormat="1" ht="43.5" customHeight="1">
      <c r="A40" s="107"/>
      <c r="B40" s="105"/>
      <c r="C40" s="37" t="s">
        <v>32</v>
      </c>
      <c r="D40" s="76">
        <v>800</v>
      </c>
      <c r="E40" s="28">
        <v>2</v>
      </c>
      <c r="F40" s="28">
        <v>15</v>
      </c>
      <c r="G40" s="81">
        <f t="shared" si="0"/>
        <v>24000</v>
      </c>
      <c r="H40" s="64" t="s">
        <v>89</v>
      </c>
    </row>
    <row r="41" spans="1:9" s="1" customFormat="1" ht="101.25" customHeight="1">
      <c r="A41" s="111" t="s">
        <v>33</v>
      </c>
      <c r="B41" s="112"/>
      <c r="C41" s="50" t="s">
        <v>72</v>
      </c>
      <c r="D41" s="77">
        <v>100</v>
      </c>
      <c r="E41" s="24">
        <v>5</v>
      </c>
      <c r="F41" s="24">
        <v>12</v>
      </c>
      <c r="G41" s="81">
        <f t="shared" si="0"/>
        <v>6000</v>
      </c>
      <c r="H41" s="51"/>
      <c r="I41" s="4"/>
    </row>
    <row r="42" spans="1:9" s="1" customFormat="1">
      <c r="A42" s="113"/>
      <c r="B42" s="114"/>
      <c r="C42" s="50" t="s">
        <v>34</v>
      </c>
      <c r="D42" s="77">
        <v>0</v>
      </c>
      <c r="E42" s="24">
        <v>5</v>
      </c>
      <c r="F42" s="24">
        <v>12</v>
      </c>
      <c r="G42" s="81">
        <f t="shared" si="0"/>
        <v>0</v>
      </c>
      <c r="H42" s="51"/>
      <c r="I42" s="4"/>
    </row>
    <row r="43" spans="1:9" s="1" customFormat="1">
      <c r="A43" s="113"/>
      <c r="B43" s="114"/>
      <c r="C43" s="50" t="s">
        <v>35</v>
      </c>
      <c r="D43" s="77">
        <v>0</v>
      </c>
      <c r="E43" s="24">
        <v>5</v>
      </c>
      <c r="F43" s="24">
        <v>15</v>
      </c>
      <c r="G43" s="81">
        <f t="shared" si="0"/>
        <v>0</v>
      </c>
      <c r="H43" s="51"/>
      <c r="I43" s="4"/>
    </row>
    <row r="44" spans="1:9" s="1" customFormat="1" ht="27.75" customHeight="1">
      <c r="A44" s="115"/>
      <c r="B44" s="116"/>
      <c r="C44" s="58" t="s">
        <v>36</v>
      </c>
      <c r="D44" s="77">
        <v>300</v>
      </c>
      <c r="E44" s="24">
        <v>1</v>
      </c>
      <c r="F44" s="24">
        <v>15</v>
      </c>
      <c r="G44" s="81">
        <f t="shared" si="0"/>
        <v>4500</v>
      </c>
      <c r="H44" s="51" t="s">
        <v>62</v>
      </c>
      <c r="I44" s="4"/>
    </row>
    <row r="45" spans="1:9" customFormat="1" ht="27.75" customHeight="1">
      <c r="A45" s="38" t="s">
        <v>42</v>
      </c>
      <c r="B45" s="46"/>
      <c r="C45" s="37" t="s">
        <v>71</v>
      </c>
      <c r="D45" s="76">
        <v>3300</v>
      </c>
      <c r="E45" s="62">
        <v>1</v>
      </c>
      <c r="F45" s="28">
        <v>15</v>
      </c>
      <c r="G45" s="82">
        <f t="shared" si="0"/>
        <v>49500</v>
      </c>
      <c r="H45" s="65" t="s">
        <v>90</v>
      </c>
    </row>
    <row r="46" spans="1:9" customFormat="1" ht="30" customHeight="1">
      <c r="A46" s="38" t="s">
        <v>37</v>
      </c>
      <c r="B46" s="46"/>
      <c r="C46" s="37"/>
      <c r="D46" s="76">
        <v>15000</v>
      </c>
      <c r="E46" s="62">
        <v>1</v>
      </c>
      <c r="F46" s="28">
        <v>1</v>
      </c>
      <c r="G46" s="82">
        <f t="shared" si="0"/>
        <v>15000</v>
      </c>
      <c r="H46" s="65" t="s">
        <v>92</v>
      </c>
    </row>
    <row r="47" spans="1:9" s="1" customFormat="1">
      <c r="A47" s="30" t="s">
        <v>4</v>
      </c>
      <c r="B47" s="7"/>
      <c r="C47" s="30"/>
      <c r="D47" s="70"/>
      <c r="E47" s="20"/>
      <c r="F47" s="20"/>
      <c r="G47" s="80"/>
      <c r="H47" s="9"/>
      <c r="I47" s="4"/>
    </row>
    <row r="48" spans="1:9" s="44" customFormat="1" ht="25.5" customHeight="1">
      <c r="A48" s="54" t="s">
        <v>38</v>
      </c>
      <c r="B48" s="43"/>
      <c r="C48" s="11"/>
      <c r="D48" s="74">
        <v>500</v>
      </c>
      <c r="E48" s="22">
        <v>1</v>
      </c>
      <c r="F48" s="24">
        <v>117</v>
      </c>
      <c r="G48" s="82">
        <f t="shared" si="0"/>
        <v>58500</v>
      </c>
      <c r="H48" s="57" t="s">
        <v>24</v>
      </c>
      <c r="I48" s="23"/>
    </row>
    <row r="49" spans="1:9" s="60" customFormat="1" ht="18.75" customHeight="1">
      <c r="A49" s="54" t="s">
        <v>70</v>
      </c>
      <c r="B49" s="54"/>
      <c r="C49" s="11"/>
      <c r="D49" s="74">
        <v>200</v>
      </c>
      <c r="E49" s="22">
        <v>1</v>
      </c>
      <c r="F49" s="24">
        <v>63</v>
      </c>
      <c r="G49" s="82">
        <f t="shared" si="0"/>
        <v>12600</v>
      </c>
      <c r="H49" s="61" t="s">
        <v>69</v>
      </c>
      <c r="I49" s="23"/>
    </row>
    <row r="50" spans="1:9" s="1" customFormat="1">
      <c r="A50" s="30" t="s">
        <v>8</v>
      </c>
      <c r="B50" s="7"/>
      <c r="C50" s="8"/>
      <c r="D50" s="70"/>
      <c r="E50" s="20"/>
      <c r="F50" s="20"/>
      <c r="G50" s="80"/>
      <c r="H50" s="9"/>
      <c r="I50" s="4"/>
    </row>
    <row r="51" spans="1:9" s="17" customFormat="1" ht="45.75" customHeight="1">
      <c r="A51" s="117" t="s">
        <v>39</v>
      </c>
      <c r="B51" s="117"/>
      <c r="C51" s="27"/>
      <c r="D51" s="78">
        <v>50000</v>
      </c>
      <c r="E51" s="28">
        <v>1</v>
      </c>
      <c r="F51" s="28">
        <v>1</v>
      </c>
      <c r="G51" s="82">
        <f t="shared" si="0"/>
        <v>50000</v>
      </c>
      <c r="H51" s="54" t="s">
        <v>91</v>
      </c>
      <c r="I51" s="23"/>
    </row>
    <row r="52" spans="1:9" s="1" customFormat="1" ht="30.75" customHeight="1">
      <c r="A52" s="30" t="s">
        <v>5</v>
      </c>
      <c r="B52" s="7"/>
      <c r="C52" s="8"/>
      <c r="D52" s="70"/>
      <c r="E52" s="20"/>
      <c r="F52" s="20"/>
      <c r="G52" s="80"/>
      <c r="H52" s="9"/>
      <c r="I52" s="4"/>
    </row>
    <row r="53" spans="1:9" s="1" customFormat="1">
      <c r="A53" s="101" t="s">
        <v>40</v>
      </c>
      <c r="B53" s="102"/>
      <c r="C53" s="21"/>
      <c r="D53" s="72">
        <v>0</v>
      </c>
      <c r="E53" s="10">
        <v>1</v>
      </c>
      <c r="F53" s="10">
        <v>8</v>
      </c>
      <c r="G53" s="82">
        <f t="shared" si="0"/>
        <v>0</v>
      </c>
      <c r="H53" s="21"/>
    </row>
    <row r="54" spans="1:9" s="1" customFormat="1">
      <c r="A54" s="59" t="s">
        <v>41</v>
      </c>
      <c r="B54" s="47"/>
      <c r="C54" s="21"/>
      <c r="D54" s="72">
        <v>13000</v>
      </c>
      <c r="E54" s="10">
        <v>1</v>
      </c>
      <c r="F54" s="10">
        <v>1</v>
      </c>
      <c r="G54" s="82">
        <f t="shared" si="0"/>
        <v>13000</v>
      </c>
      <c r="H54" s="64" t="s">
        <v>93</v>
      </c>
    </row>
    <row r="55" spans="1:9" ht="14.25" customHeight="1">
      <c r="A55" s="108" t="s">
        <v>100</v>
      </c>
      <c r="B55" s="109"/>
      <c r="C55" s="109"/>
      <c r="D55" s="109"/>
      <c r="E55" s="109"/>
      <c r="F55" s="110"/>
      <c r="G55" s="73">
        <f>SUM(G9:G54)</f>
        <v>681580</v>
      </c>
      <c r="H55" s="13"/>
    </row>
    <row r="56" spans="1:9" ht="14.25" customHeight="1">
      <c r="A56" s="108" t="s">
        <v>101</v>
      </c>
      <c r="B56" s="109"/>
      <c r="C56" s="109"/>
      <c r="D56" s="109"/>
      <c r="E56" s="109"/>
      <c r="F56" s="110"/>
      <c r="G56" s="73">
        <f>G55*0.1</f>
        <v>68158</v>
      </c>
      <c r="H56" s="13"/>
    </row>
    <row r="57" spans="1:9" ht="14.25" customHeight="1">
      <c r="A57" s="108" t="s">
        <v>102</v>
      </c>
      <c r="B57" s="109"/>
      <c r="C57" s="109"/>
      <c r="D57" s="109"/>
      <c r="E57" s="109"/>
      <c r="F57" s="110"/>
      <c r="G57" s="73">
        <f>SUM(G55:G56)</f>
        <v>749738</v>
      </c>
      <c r="H57" s="13"/>
    </row>
  </sheetData>
  <mergeCells count="25">
    <mergeCell ref="A56:F56"/>
    <mergeCell ref="A57:F57"/>
    <mergeCell ref="A41:B44"/>
    <mergeCell ref="A53:B53"/>
    <mergeCell ref="A51:B51"/>
    <mergeCell ref="A33:B33"/>
    <mergeCell ref="B37:B40"/>
    <mergeCell ref="A39:A40"/>
    <mergeCell ref="A30:B30"/>
    <mergeCell ref="A55:F55"/>
    <mergeCell ref="A32:B32"/>
    <mergeCell ref="A31:B31"/>
    <mergeCell ref="A35:B35"/>
    <mergeCell ref="A34:B34"/>
    <mergeCell ref="H10:H16"/>
    <mergeCell ref="A29:B29"/>
    <mergeCell ref="A25:B25"/>
    <mergeCell ref="B17:B21"/>
    <mergeCell ref="A17:A21"/>
    <mergeCell ref="H17:H21"/>
    <mergeCell ref="A1:C1"/>
    <mergeCell ref="B2:E2"/>
    <mergeCell ref="A7:B7"/>
    <mergeCell ref="A9:A16"/>
    <mergeCell ref="B10:B16"/>
  </mergeCells>
  <phoneticPr fontId="1" type="noConversion"/>
  <pageMargins left="0.60972222222222228" right="0.17916666666666667" top="0.4" bottom="0.50902777777777775" header="0.32916666666666666" footer="0.51111111111111107"/>
  <pageSetup paperSize="9" scale="49" firstPageNumber="42949631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试驾旅行社</vt:lpstr>
      <vt:lpstr>试驾旅行社!Print_Area</vt:lpstr>
      <vt:lpstr>试驾旅行社!Print_Titles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Administrator</cp:lastModifiedBy>
  <cp:revision/>
  <cp:lastPrinted>2018-09-12T06:52:53Z</cp:lastPrinted>
  <dcterms:created xsi:type="dcterms:W3CDTF">1996-12-17T01:32:42Z</dcterms:created>
  <dcterms:modified xsi:type="dcterms:W3CDTF">2018-09-21T06:49:34Z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</Properties>
</file>