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1" activeTab="3"/>
  </bookViews>
  <sheets>
    <sheet name="员工报销明细" sheetId="3" r:id="rId1"/>
    <sheet name="林绮玲香港差旅 (2)" sheetId="5" r:id="rId2"/>
    <sheet name="倪瑞君佛山差旅 (3)" sheetId="6" r:id="rId3"/>
    <sheet name="唐诗琳差旅 (2)" sheetId="9" r:id="rId4"/>
    <sheet name="汇款银行账号明细" sheetId="10" r:id="rId5"/>
  </sheets>
  <definedNames>
    <definedName name="_xlnm.Print_Area" localSheetId="1">'林绮玲香港差旅 (2)'!$A$1:$K$38</definedName>
    <definedName name="_xlnm.Print_Area" localSheetId="2">'倪瑞君佛山差旅 (3)'!$A$1:$K$38</definedName>
    <definedName name="_xlnm.Print_Area" localSheetId="3">'唐诗琳差旅 (2)'!$A$1:$K$37</definedName>
  </definedNames>
  <calcPr calcId="144525"/>
</workbook>
</file>

<file path=xl/sharedStrings.xml><?xml version="1.0" encoding="utf-8"?>
<sst xmlns="http://schemas.openxmlformats.org/spreadsheetml/2006/main" count="122">
  <si>
    <t>【借款报销单】</t>
  </si>
  <si>
    <t>团号：HMQA-180605-LSH711</t>
  </si>
  <si>
    <t>会议日期：2018/5/30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</si>
  <si>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</si>
  <si>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</si>
  <si>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</si>
  <si>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</si>
  <si>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</si>
  <si>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</si>
  <si>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</si>
  <si>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</si>
  <si>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</si>
  <si>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</si>
  <si>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</si>
  <si>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</si>
  <si>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</si>
  <si>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</si>
  <si>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</si>
  <si>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</si>
  <si>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</si>
  <si>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</si>
  <si>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</si>
  <si>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</si>
  <si>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</si>
  <si>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</si>
  <si>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</si>
  <si>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</si>
  <si>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</si>
  <si>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</si>
  <si>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物料采购快递费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</si>
  <si>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</si>
  <si>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</si>
  <si>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</si>
  <si>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</si>
  <si>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</si>
  <si>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</si>
  <si>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</si>
  <si>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</si>
  <si>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</si>
  <si>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</si>
  <si>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</si>
  <si>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</si>
  <si>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</si>
  <si>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</si>
  <si>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备用金，境外落地签签证费+伴手礼+当地餐费，境内零散物料采购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</si>
  <si>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</si>
  <si>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</si>
  <si>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</si>
  <si>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</si>
  <si>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</si>
  <si>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</si>
  <si>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</si>
  <si>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</si>
  <si>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</si>
  <si>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</si>
  <si>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</si>
  <si>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</si>
  <si>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</si>
  <si>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</si>
  <si>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林绮玲</t>
  </si>
  <si>
    <t>职位:</t>
  </si>
  <si>
    <t>发生地:</t>
  </si>
  <si>
    <t>深圳，香港</t>
  </si>
  <si>
    <t>部门:</t>
  </si>
  <si>
    <t>9部</t>
  </si>
  <si>
    <t>发生日期:</t>
  </si>
  <si>
    <t>2018/6/5-11</t>
  </si>
  <si>
    <t>报销日期:</t>
  </si>
  <si>
    <t>团号:</t>
  </si>
  <si>
    <t>HMQA-180605-LSH711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</si>
  <si>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</si>
  <si>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</si>
  <si>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</si>
  <si>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</si>
  <si>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</si>
  <si>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</si>
  <si>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</si>
  <si>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</si>
  <si>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高铁票，广州-深圳</t>
  </si>
  <si>
    <t>市内交通（打车）</t>
  </si>
  <si>
    <t>滴滴打车</t>
  </si>
  <si>
    <t>住宿费</t>
  </si>
  <si>
    <t>6.5深圳，6.10香港</t>
  </si>
  <si>
    <t>餐费</t>
  </si>
  <si>
    <t>6.5深圳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</si>
  <si>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</si>
  <si>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</si>
  <si>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</si>
  <si>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</si>
  <si>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</si>
  <si>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</si>
  <si>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</si>
  <si>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</si>
  <si>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</si>
  <si>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</si>
  <si>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倪瑞君</t>
  </si>
  <si>
    <t>外聘人员</t>
  </si>
  <si>
    <t>佛山</t>
  </si>
  <si>
    <t>6.5佛山，领队和司机住宿</t>
  </si>
  <si>
    <t>经理</t>
  </si>
  <si>
    <t>广州、普吉</t>
  </si>
  <si>
    <t>2018/6/3-11</t>
  </si>
  <si>
    <t>5.7拜访客户，5.18签约，5.24沟通会，6.5邓婉君交通费，6.6袁晓岩交通费</t>
  </si>
  <si>
    <t>5.18签约后和客户用餐
5.24沟通会并收预付款后和客户用餐</t>
  </si>
  <si>
    <t>报销转账银行卡号</t>
  </si>
  <si>
    <t>团号</t>
  </si>
  <si>
    <t>项目操作：</t>
  </si>
  <si>
    <t>项目销售：</t>
  </si>
  <si>
    <t>姓名</t>
  </si>
  <si>
    <t>身份证号码</t>
  </si>
  <si>
    <t>报销金额</t>
  </si>
  <si>
    <t>银行卡号码</t>
  </si>
  <si>
    <t>开户行</t>
  </si>
  <si>
    <t>签名</t>
  </si>
  <si>
    <t xml:space="preserve">622262 07100 2245 1569 </t>
  </si>
  <si>
    <r>
      <rPr>
        <sz val="10"/>
        <rFont val="宋体"/>
        <charset val="134"/>
      </rPr>
      <t>交通银行广州白马山支行</t>
    </r>
    <r>
      <rPr>
        <sz val="10"/>
        <rFont val="Arial"/>
        <charset val="0"/>
      </rPr>
      <t xml:space="preserve"> </t>
    </r>
  </si>
  <si>
    <t>6222 0236 0208 4462 753</t>
  </si>
  <si>
    <t>广州工商银行越秀童心路支行</t>
  </si>
  <si>
    <t>个人工资卡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</si>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</sst>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  <numFmt numFmtId="180" formatCode="#,##0.00_);[Red]\(#,##0.00\)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25" borderId="25" applyNumberFormat="0" applyAlignment="0" applyProtection="0">
      <alignment vertical="center"/>
    </xf>
    <xf numFmtId="0" fontId="32" fillId="25" borderId="22" applyNumberFormat="0" applyAlignment="0" applyProtection="0">
      <alignment vertical="center"/>
    </xf>
    <xf numFmtId="0" fontId="34" fillId="28" borderId="2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50">
      <alignment vertical="center"/>
    </xf>
    <xf numFmtId="0" fontId="7" fillId="0" borderId="0" xfId="50" applyFont="1" applyAlignment="1">
      <alignment horizontal="center" vertical="center"/>
    </xf>
    <xf numFmtId="0" fontId="8" fillId="0" borderId="0" xfId="50" applyFont="1">
      <alignment vertical="center"/>
    </xf>
    <xf numFmtId="0" fontId="9" fillId="0" borderId="9" xfId="50" applyFont="1" applyBorder="1">
      <alignment vertical="center"/>
    </xf>
    <xf numFmtId="0" fontId="9" fillId="0" borderId="8" xfId="50" applyFont="1" applyBorder="1">
      <alignment vertical="center"/>
    </xf>
    <xf numFmtId="0" fontId="9" fillId="0" borderId="8" xfId="50" applyFont="1" applyBorder="1" applyAlignment="1">
      <alignment horizontal="right" vertical="center"/>
    </xf>
    <xf numFmtId="0" fontId="9" fillId="2" borderId="8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2" borderId="0" xfId="50" applyFont="1" applyFill="1" applyBorder="1" applyAlignment="1">
      <alignment horizontal="center" vertical="center"/>
    </xf>
    <xf numFmtId="31" fontId="9" fillId="2" borderId="0" xfId="50" applyNumberFormat="1" applyFont="1" applyFill="1" applyBorder="1" applyAlignment="1">
      <alignment horizontal="center" vertical="center"/>
    </xf>
    <xf numFmtId="0" fontId="9" fillId="2" borderId="11" xfId="50" applyFont="1" applyFill="1" applyBorder="1" applyAlignment="1">
      <alignment horizontal="center" vertical="center"/>
    </xf>
    <xf numFmtId="0" fontId="9" fillId="0" borderId="12" xfId="50" applyFont="1" applyBorder="1">
      <alignment vertical="center"/>
    </xf>
    <xf numFmtId="0" fontId="9" fillId="0" borderId="13" xfId="50" applyFont="1" applyBorder="1">
      <alignment vertical="center"/>
    </xf>
    <xf numFmtId="0" fontId="9" fillId="0" borderId="13" xfId="50" applyFont="1" applyBorder="1" applyAlignment="1">
      <alignment horizontal="right" vertical="center"/>
    </xf>
    <xf numFmtId="0" fontId="9" fillId="2" borderId="13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5" xfId="50" applyFont="1" applyFill="1" applyBorder="1" applyAlignment="1">
      <alignment horizontal="center" vertical="center"/>
    </xf>
    <xf numFmtId="0" fontId="10" fillId="0" borderId="7" xfId="50" applyFont="1" applyFill="1" applyBorder="1" applyAlignment="1">
      <alignment horizontal="center" vertical="center"/>
    </xf>
    <xf numFmtId="0" fontId="10" fillId="0" borderId="5" xfId="50" applyFont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9" fillId="3" borderId="5" xfId="50" applyFont="1" applyFill="1" applyBorder="1" applyAlignment="1">
      <alignment horizontal="center" vertical="center"/>
    </xf>
    <xf numFmtId="0" fontId="9" fillId="3" borderId="7" xfId="50" applyFont="1" applyFill="1" applyBorder="1" applyAlignment="1">
      <alignment horizontal="center" vertical="center"/>
    </xf>
    <xf numFmtId="0" fontId="9" fillId="3" borderId="14" xfId="50" applyFont="1" applyFill="1" applyBorder="1" applyAlignment="1">
      <alignment horizontal="center" vertical="center"/>
    </xf>
    <xf numFmtId="176" fontId="9" fillId="3" borderId="1" xfId="50" applyNumberFormat="1" applyFont="1" applyFill="1" applyBorder="1" applyAlignment="1">
      <alignment horizontal="center" vertical="center"/>
    </xf>
    <xf numFmtId="0" fontId="9" fillId="3" borderId="15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177" fontId="10" fillId="0" borderId="1" xfId="50" applyNumberFormat="1" applyFont="1" applyBorder="1" applyAlignment="1">
      <alignment horizontal="center" vertical="center"/>
    </xf>
    <xf numFmtId="178" fontId="10" fillId="3" borderId="1" xfId="5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0" xfId="50" applyFont="1" applyAlignment="1">
      <alignment horizontal="right" vertical="center"/>
    </xf>
    <xf numFmtId="0" fontId="9" fillId="2" borderId="16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0" fontId="9" fillId="0" borderId="13" xfId="50" applyFont="1" applyFill="1" applyBorder="1">
      <alignment vertical="center"/>
    </xf>
    <xf numFmtId="0" fontId="9" fillId="2" borderId="17" xfId="50" applyFont="1" applyFill="1" applyBorder="1" applyAlignment="1">
      <alignment horizontal="center" vertical="center"/>
    </xf>
    <xf numFmtId="176" fontId="9" fillId="3" borderId="5" xfId="50" applyNumberFormat="1" applyFont="1" applyFill="1" applyBorder="1" applyAlignment="1">
      <alignment horizontal="center" vertical="center"/>
    </xf>
    <xf numFmtId="176" fontId="9" fillId="3" borderId="7" xfId="50" applyNumberFormat="1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vertical="center" wrapText="1"/>
    </xf>
    <xf numFmtId="0" fontId="9" fillId="3" borderId="1" xfId="50" applyFont="1" applyFill="1" applyBorder="1" applyAlignment="1">
      <alignment vertical="center"/>
    </xf>
    <xf numFmtId="177" fontId="10" fillId="0" borderId="5" xfId="50" applyNumberFormat="1" applyFont="1" applyBorder="1" applyAlignment="1">
      <alignment horizontal="center" vertical="center"/>
    </xf>
    <xf numFmtId="177" fontId="10" fillId="0" borderId="7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vertical="center"/>
    </xf>
    <xf numFmtId="178" fontId="9" fillId="0" borderId="0" xfId="50" applyNumberFormat="1" applyFont="1" applyBorder="1" applyAlignment="1">
      <alignment horizontal="left" vertical="center"/>
    </xf>
    <xf numFmtId="179" fontId="10" fillId="0" borderId="1" xfId="50" applyNumberFormat="1" applyFont="1" applyBorder="1" applyAlignment="1">
      <alignment horizontal="center" vertical="center"/>
    </xf>
    <xf numFmtId="0" fontId="9" fillId="3" borderId="1" xfId="50" applyFont="1" applyFill="1" applyBorder="1" applyAlignment="1">
      <alignment horizontal="center" vertical="center" wrapText="1"/>
    </xf>
    <xf numFmtId="0" fontId="9" fillId="3" borderId="18" xfId="5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9" fontId="13" fillId="6" borderId="1" xfId="0" applyNumberFormat="1" applyFont="1" applyFill="1" applyBorder="1" applyAlignment="1">
      <alignment horizontal="center" vertical="center"/>
    </xf>
    <xf numFmtId="179" fontId="13" fillId="7" borderId="1" xfId="0" applyNumberFormat="1" applyFont="1" applyFill="1" applyBorder="1" applyAlignment="1">
      <alignment horizontal="center" vertical="center"/>
    </xf>
    <xf numFmtId="180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80" fontId="12" fillId="8" borderId="1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80" fontId="0" fillId="0" borderId="1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178" fontId="14" fillId="3" borderId="5" xfId="0" applyNumberFormat="1" applyFont="1" applyFill="1" applyBorder="1" applyAlignment="1">
      <alignment horizontal="center" vertical="center"/>
    </xf>
    <xf numFmtId="178" fontId="14" fillId="3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12" fillId="0" borderId="0" xfId="0" applyNumberFormat="1" applyFont="1" applyAlignment="1">
      <alignment horizontal="center" vertical="center"/>
    </xf>
    <xf numFmtId="0" fontId="7" fillId="0" borderId="0" xfId="50" applyFont="1" applyAlignment="1">
      <alignment vertical="center"/>
    </xf>
    <xf numFmtId="0" fontId="0" fillId="0" borderId="1" xfId="0" applyBorder="1">
      <alignment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2" fillId="8" borderId="1" xfId="0" applyFont="1" applyFill="1" applyBorder="1">
      <alignment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3" fillId="9" borderId="1" xfId="0" applyFont="1" applyFill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8" sqref="I18"/>
    </sheetView>
  </sheetViews>
  <sheetFormatPr defaultColWidth="9" defaultRowHeight="21" customHeight="1"/>
  <cols>
    <col min="1" max="1" width="9" style="71"/>
    <col min="2" max="2" width="16.75" customWidth="1"/>
    <col min="3" max="3" width="12.375" style="72" customWidth="1"/>
    <col min="4" max="4" width="10" customWidth="1"/>
    <col min="5" max="5" width="12.875" customWidth="1"/>
    <col min="6" max="6" width="10.375"/>
    <col min="8" max="8" width="12" customWidth="1"/>
    <col min="9" max="9" width="24.875" customWidth="1"/>
    <col min="10" max="10" width="39.5" customWidth="1"/>
  </cols>
  <sheetData>
    <row r="2" customHeight="1" spans="3:12">
      <c r="C2" s="21" t="s">
        <v>0</v>
      </c>
      <c r="D2" s="21"/>
      <c r="E2" s="21"/>
      <c r="F2" s="21"/>
      <c r="G2" s="21"/>
      <c r="H2" s="21"/>
      <c r="I2" s="103"/>
      <c r="J2" s="103"/>
      <c r="K2" s="103"/>
      <c r="L2" s="103"/>
    </row>
    <row r="4" customHeight="1" spans="8:10">
      <c r="H4" s="73" t="s">
        <v>1</v>
      </c>
      <c r="I4" s="73"/>
      <c r="J4" s="73" t="s">
        <v>2</v>
      </c>
    </row>
    <row r="5" customHeight="1" spans="8:10">
      <c r="H5" s="74"/>
      <c r="I5" s="74"/>
      <c r="J5" s="74"/>
    </row>
    <row r="6" customHeight="1" spans="1:10">
      <c r="A6" s="75" t="s">
        <v>3</v>
      </c>
      <c r="B6" s="76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76" t="s">
        <v>7</v>
      </c>
    </row>
    <row r="7" customHeight="1" spans="1:10">
      <c r="A7" s="75"/>
      <c r="B7" s="76"/>
      <c r="C7" s="79" t="s">
        <v>8</v>
      </c>
      <c r="D7" s="80" t="s">
        <v>9</v>
      </c>
      <c r="E7" s="77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76"/>
    </row>
    <row r="8" customHeight="1" spans="1:10">
      <c r="A8" s="81">
        <v>1</v>
      </c>
      <c r="B8" s="82" t="s">
        <v>15</v>
      </c>
      <c r="C8" s="83"/>
      <c r="D8" s="84">
        <v>1</v>
      </c>
      <c r="E8" s="83">
        <f>C8*D8</f>
        <v>0</v>
      </c>
      <c r="F8" s="83">
        <v>0</v>
      </c>
      <c r="G8" s="83">
        <v>0</v>
      </c>
      <c r="H8" s="83">
        <f t="shared" ref="H8:H45" si="0">F8+G8</f>
        <v>0</v>
      </c>
      <c r="I8" s="104"/>
      <c r="J8" s="105" t="s">
        <v>16</v>
      </c>
    </row>
    <row r="9" customHeight="1" spans="1:10">
      <c r="A9" s="81"/>
      <c r="B9" s="82"/>
      <c r="C9" s="83"/>
      <c r="D9" s="84"/>
      <c r="E9" s="83"/>
      <c r="F9" s="83">
        <v>0</v>
      </c>
      <c r="G9" s="83">
        <v>0</v>
      </c>
      <c r="H9" s="83">
        <f t="shared" si="0"/>
        <v>0</v>
      </c>
      <c r="I9" s="104"/>
      <c r="J9" s="106"/>
    </row>
    <row r="10" customHeight="1" spans="1:10">
      <c r="A10" s="81"/>
      <c r="B10" s="82"/>
      <c r="C10" s="83"/>
      <c r="D10" s="84"/>
      <c r="E10" s="83"/>
      <c r="F10" s="83">
        <v>0</v>
      </c>
      <c r="G10" s="83">
        <v>0</v>
      </c>
      <c r="H10" s="83">
        <f t="shared" si="0"/>
        <v>0</v>
      </c>
      <c r="I10" s="104"/>
      <c r="J10" s="106"/>
    </row>
    <row r="11" customHeight="1" spans="1:10">
      <c r="A11" s="81"/>
      <c r="B11" s="82"/>
      <c r="C11" s="83"/>
      <c r="D11" s="84"/>
      <c r="E11" s="83"/>
      <c r="F11" s="83">
        <v>0</v>
      </c>
      <c r="G11" s="83">
        <v>0</v>
      </c>
      <c r="H11" s="83">
        <f t="shared" si="0"/>
        <v>0</v>
      </c>
      <c r="I11" s="104"/>
      <c r="J11" s="106"/>
    </row>
    <row r="12" customHeight="1" spans="1:10">
      <c r="A12" s="81"/>
      <c r="B12" s="82"/>
      <c r="C12" s="83"/>
      <c r="D12" s="84"/>
      <c r="E12" s="83"/>
      <c r="F12" s="83">
        <v>0</v>
      </c>
      <c r="G12" s="83">
        <v>0</v>
      </c>
      <c r="H12" s="83">
        <f t="shared" si="0"/>
        <v>0</v>
      </c>
      <c r="I12" s="104"/>
      <c r="J12" s="106"/>
    </row>
    <row r="13" s="70" customFormat="1" customHeight="1" spans="1:10">
      <c r="A13" s="85"/>
      <c r="B13" s="86" t="s">
        <v>17</v>
      </c>
      <c r="C13" s="87">
        <f>SUM(C8)</f>
        <v>0</v>
      </c>
      <c r="D13" s="87">
        <f>SUM(D8)</f>
        <v>1</v>
      </c>
      <c r="E13" s="87">
        <f>SUM(E8)</f>
        <v>0</v>
      </c>
      <c r="F13" s="87">
        <f>SUM(F8:F12)</f>
        <v>0</v>
      </c>
      <c r="G13" s="87">
        <f t="shared" ref="G13:H13" si="1">SUM(G8:G12)</f>
        <v>0</v>
      </c>
      <c r="H13" s="87">
        <f t="shared" si="1"/>
        <v>0</v>
      </c>
      <c r="I13" s="107"/>
      <c r="J13" s="108"/>
    </row>
    <row r="14" customHeight="1" spans="1:10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83">
        <v>0</v>
      </c>
      <c r="G14" s="83">
        <v>0</v>
      </c>
      <c r="H14" s="83">
        <f t="shared" si="0"/>
        <v>0</v>
      </c>
      <c r="I14" s="104"/>
      <c r="J14" s="105" t="s">
        <v>19</v>
      </c>
    </row>
    <row r="15" customHeight="1" spans="1:10">
      <c r="A15" s="91"/>
      <c r="B15" s="92"/>
      <c r="C15" s="93"/>
      <c r="D15" s="91"/>
      <c r="E15" s="93"/>
      <c r="F15" s="83">
        <v>0</v>
      </c>
      <c r="G15" s="83">
        <v>0</v>
      </c>
      <c r="H15" s="83">
        <f t="shared" ref="H15" si="3">F15+G15</f>
        <v>0</v>
      </c>
      <c r="I15" s="104"/>
      <c r="J15" s="106"/>
    </row>
    <row r="16" s="70" customFormat="1" customHeight="1" spans="1:10">
      <c r="A16" s="85"/>
      <c r="B16" s="86" t="s">
        <v>20</v>
      </c>
      <c r="C16" s="87">
        <f>SUM(C14)</f>
        <v>0</v>
      </c>
      <c r="D16" s="87">
        <f>SUM(D14)</f>
        <v>0</v>
      </c>
      <c r="E16" s="87">
        <f>SUM(E14)</f>
        <v>0</v>
      </c>
      <c r="F16" s="87">
        <f>SUM(F14:F15)</f>
        <v>0</v>
      </c>
      <c r="G16" s="87">
        <f>SUM(G14:G15)</f>
        <v>0</v>
      </c>
      <c r="H16" s="87">
        <f>SUM(H14:H15)</f>
        <v>0</v>
      </c>
      <c r="I16" s="107"/>
      <c r="J16" s="108"/>
    </row>
    <row r="17" customHeight="1" spans="1:10">
      <c r="A17" s="81">
        <v>3</v>
      </c>
      <c r="B17" s="82" t="s">
        <v>21</v>
      </c>
      <c r="C17" s="83">
        <v>0</v>
      </c>
      <c r="D17" s="84"/>
      <c r="E17" s="83">
        <f t="shared" si="2"/>
        <v>0</v>
      </c>
      <c r="F17" s="83">
        <v>0</v>
      </c>
      <c r="G17" s="83">
        <v>0</v>
      </c>
      <c r="H17" s="83">
        <f t="shared" si="0"/>
        <v>0</v>
      </c>
      <c r="I17" s="104"/>
      <c r="J17" s="109" t="s">
        <v>22</v>
      </c>
    </row>
    <row r="18" customHeight="1" spans="1:10">
      <c r="A18" s="81"/>
      <c r="B18" s="82"/>
      <c r="C18" s="83"/>
      <c r="D18" s="84"/>
      <c r="E18" s="83"/>
      <c r="F18" s="83">
        <v>0</v>
      </c>
      <c r="G18" s="83">
        <v>0</v>
      </c>
      <c r="H18" s="83">
        <f t="shared" si="0"/>
        <v>0</v>
      </c>
      <c r="I18" s="104"/>
      <c r="J18" s="110"/>
    </row>
    <row r="19" customHeight="1" spans="1:10">
      <c r="A19" s="81"/>
      <c r="B19" s="82"/>
      <c r="C19" s="83"/>
      <c r="D19" s="84"/>
      <c r="E19" s="83"/>
      <c r="F19" s="83">
        <v>0</v>
      </c>
      <c r="G19" s="83">
        <v>0</v>
      </c>
      <c r="H19" s="83">
        <f t="shared" si="0"/>
        <v>0</v>
      </c>
      <c r="I19" s="104"/>
      <c r="J19" s="110"/>
    </row>
    <row r="20" customHeight="1" spans="1:10">
      <c r="A20" s="81"/>
      <c r="B20" s="82"/>
      <c r="C20" s="83"/>
      <c r="D20" s="84"/>
      <c r="E20" s="83"/>
      <c r="F20" s="83">
        <v>0</v>
      </c>
      <c r="G20" s="83">
        <v>0</v>
      </c>
      <c r="H20" s="83">
        <f t="shared" si="0"/>
        <v>0</v>
      </c>
      <c r="I20" s="104"/>
      <c r="J20" s="110"/>
    </row>
    <row r="21" s="70" customFormat="1" customHeight="1" spans="1:10">
      <c r="A21" s="85"/>
      <c r="B21" s="86" t="s">
        <v>23</v>
      </c>
      <c r="C21" s="87">
        <f>SUM(C17)</f>
        <v>0</v>
      </c>
      <c r="D21" s="87">
        <f t="shared" ref="D21:E21" si="4">SUM(D17)</f>
        <v>0</v>
      </c>
      <c r="E21" s="87">
        <f t="shared" si="4"/>
        <v>0</v>
      </c>
      <c r="F21" s="87">
        <f>SUM(F17:F20)</f>
        <v>0</v>
      </c>
      <c r="G21" s="87">
        <f t="shared" ref="G21:H21" si="5">SUM(G17:G20)</f>
        <v>0</v>
      </c>
      <c r="H21" s="87">
        <f t="shared" si="5"/>
        <v>0</v>
      </c>
      <c r="I21" s="107"/>
      <c r="J21" s="111"/>
    </row>
    <row r="22" customHeight="1" spans="1:10">
      <c r="A22" s="81">
        <v>4</v>
      </c>
      <c r="B22" s="82" t="s">
        <v>24</v>
      </c>
      <c r="C22" s="83">
        <v>10000</v>
      </c>
      <c r="D22" s="84">
        <v>1</v>
      </c>
      <c r="E22" s="83">
        <f t="shared" si="2"/>
        <v>10000</v>
      </c>
      <c r="F22" s="83">
        <v>0</v>
      </c>
      <c r="G22" s="83">
        <v>0</v>
      </c>
      <c r="H22" s="83">
        <f t="shared" si="0"/>
        <v>0</v>
      </c>
      <c r="I22" s="104"/>
      <c r="J22" s="109" t="s">
        <v>25</v>
      </c>
    </row>
    <row r="23" customHeight="1" spans="1:10">
      <c r="A23" s="81"/>
      <c r="B23" s="82"/>
      <c r="C23" s="83"/>
      <c r="D23" s="84"/>
      <c r="E23" s="83"/>
      <c r="F23" s="83">
        <v>0</v>
      </c>
      <c r="G23" s="83">
        <v>0</v>
      </c>
      <c r="H23" s="83">
        <f t="shared" si="0"/>
        <v>0</v>
      </c>
      <c r="I23" s="104"/>
      <c r="J23" s="110"/>
    </row>
    <row r="24" s="70" customFormat="1" customHeight="1" spans="1:10">
      <c r="A24" s="85"/>
      <c r="B24" s="86" t="s">
        <v>26</v>
      </c>
      <c r="C24" s="87">
        <f>SUM(C22)</f>
        <v>10000</v>
      </c>
      <c r="D24" s="87">
        <f t="shared" ref="D24:E24" si="6">SUM(D22)</f>
        <v>1</v>
      </c>
      <c r="E24" s="87">
        <f t="shared" si="6"/>
        <v>10000</v>
      </c>
      <c r="F24" s="87">
        <f>SUM(F22:F23)</f>
        <v>0</v>
      </c>
      <c r="G24" s="87">
        <f t="shared" ref="G24:H24" si="7">SUM(G22:G23)</f>
        <v>0</v>
      </c>
      <c r="H24" s="87">
        <f t="shared" si="7"/>
        <v>0</v>
      </c>
      <c r="I24" s="107"/>
      <c r="J24" s="111"/>
    </row>
    <row r="25" customHeight="1" spans="1:10">
      <c r="A25" s="88">
        <v>5</v>
      </c>
      <c r="B25" s="89" t="s">
        <v>27</v>
      </c>
      <c r="C25" s="90">
        <v>11400</v>
      </c>
      <c r="D25" s="88">
        <v>1</v>
      </c>
      <c r="E25" s="90">
        <f t="shared" si="2"/>
        <v>11400</v>
      </c>
      <c r="F25" s="83">
        <v>7098.6</v>
      </c>
      <c r="G25" s="83">
        <v>0</v>
      </c>
      <c r="H25" s="83">
        <f t="shared" si="0"/>
        <v>7098.6</v>
      </c>
      <c r="I25" s="104"/>
      <c r="J25" s="105" t="s">
        <v>28</v>
      </c>
    </row>
    <row r="26" customHeight="1" spans="1:10">
      <c r="A26" s="91"/>
      <c r="B26" s="92"/>
      <c r="C26" s="93"/>
      <c r="D26" s="91"/>
      <c r="E26" s="93"/>
      <c r="F26" s="83">
        <v>768</v>
      </c>
      <c r="G26" s="83">
        <v>0</v>
      </c>
      <c r="H26" s="83">
        <f t="shared" ref="H26" si="8">F26+G26</f>
        <v>768</v>
      </c>
      <c r="I26" s="104" t="s">
        <v>29</v>
      </c>
      <c r="J26" s="106"/>
    </row>
    <row r="27" s="70" customFormat="1" customHeight="1" spans="1:10">
      <c r="A27" s="85"/>
      <c r="B27" s="86" t="s">
        <v>30</v>
      </c>
      <c r="C27" s="87">
        <f>SUM(C25)</f>
        <v>11400</v>
      </c>
      <c r="D27" s="87">
        <f t="shared" ref="D27:E27" si="9">SUM(D25)</f>
        <v>1</v>
      </c>
      <c r="E27" s="87">
        <f t="shared" si="9"/>
        <v>11400</v>
      </c>
      <c r="F27" s="87">
        <f>SUM(F25:F26)</f>
        <v>7866.6</v>
      </c>
      <c r="G27" s="87">
        <f>SUM(G25:G26)</f>
        <v>0</v>
      </c>
      <c r="H27" s="87">
        <f t="shared" ref="H27" si="10">SUM(H25:H26)</f>
        <v>7866.6</v>
      </c>
      <c r="I27" s="107"/>
      <c r="J27" s="108"/>
    </row>
    <row r="28" customHeight="1" spans="1:10">
      <c r="A28" s="81">
        <v>6</v>
      </c>
      <c r="B28" s="82" t="s">
        <v>31</v>
      </c>
      <c r="C28" s="83">
        <v>0</v>
      </c>
      <c r="D28" s="84"/>
      <c r="E28" s="83">
        <f t="shared" si="2"/>
        <v>0</v>
      </c>
      <c r="F28" s="83"/>
      <c r="G28" s="83"/>
      <c r="H28" s="83">
        <f t="shared" si="0"/>
        <v>0</v>
      </c>
      <c r="I28" s="104" t="s">
        <v>32</v>
      </c>
      <c r="J28" s="105" t="s">
        <v>33</v>
      </c>
    </row>
    <row r="29" customHeight="1" spans="1:10">
      <c r="A29" s="81"/>
      <c r="B29" s="82"/>
      <c r="C29" s="83"/>
      <c r="D29" s="84"/>
      <c r="E29" s="83"/>
      <c r="F29" s="83">
        <v>0</v>
      </c>
      <c r="G29" s="83">
        <v>0</v>
      </c>
      <c r="H29" s="83">
        <f t="shared" si="0"/>
        <v>0</v>
      </c>
      <c r="I29" s="104"/>
      <c r="J29" s="110"/>
    </row>
    <row r="30" customHeight="1" spans="1:10">
      <c r="A30" s="81"/>
      <c r="B30" s="82"/>
      <c r="C30" s="83"/>
      <c r="D30" s="84"/>
      <c r="E30" s="83"/>
      <c r="F30" s="83">
        <v>0</v>
      </c>
      <c r="G30" s="83">
        <v>0</v>
      </c>
      <c r="H30" s="83">
        <f t="shared" si="0"/>
        <v>0</v>
      </c>
      <c r="I30" s="104"/>
      <c r="J30" s="110"/>
    </row>
    <row r="31" customHeight="1" spans="1:10">
      <c r="A31" s="81"/>
      <c r="B31" s="82"/>
      <c r="C31" s="83"/>
      <c r="D31" s="84"/>
      <c r="E31" s="83"/>
      <c r="F31" s="83">
        <v>0</v>
      </c>
      <c r="G31" s="83">
        <v>0</v>
      </c>
      <c r="H31" s="83">
        <f t="shared" si="0"/>
        <v>0</v>
      </c>
      <c r="I31" s="104"/>
      <c r="J31" s="110"/>
    </row>
    <row r="32" s="70" customFormat="1" customHeight="1" spans="1:10">
      <c r="A32" s="85"/>
      <c r="B32" s="86" t="s">
        <v>34</v>
      </c>
      <c r="C32" s="87">
        <f>SUM(C28)</f>
        <v>0</v>
      </c>
      <c r="D32" s="87">
        <f t="shared" ref="D32:E32" si="11">SUM(D28)</f>
        <v>0</v>
      </c>
      <c r="E32" s="87">
        <f t="shared" si="11"/>
        <v>0</v>
      </c>
      <c r="F32" s="87">
        <f>SUM(F28:F31)</f>
        <v>0</v>
      </c>
      <c r="G32" s="87">
        <f t="shared" ref="G32:H32" si="12">SUM(G28:G31)</f>
        <v>0</v>
      </c>
      <c r="H32" s="87">
        <f t="shared" si="12"/>
        <v>0</v>
      </c>
      <c r="I32" s="107"/>
      <c r="J32" s="111"/>
    </row>
    <row r="33" customHeight="1" spans="1:10">
      <c r="A33" s="81">
        <v>7</v>
      </c>
      <c r="B33" s="82" t="s">
        <v>35</v>
      </c>
      <c r="C33" s="83">
        <v>0</v>
      </c>
      <c r="D33" s="84"/>
      <c r="E33" s="83">
        <f t="shared" si="2"/>
        <v>0</v>
      </c>
      <c r="F33" s="83">
        <v>0</v>
      </c>
      <c r="G33" s="83">
        <v>0</v>
      </c>
      <c r="H33" s="83">
        <f t="shared" si="0"/>
        <v>0</v>
      </c>
      <c r="I33" s="104"/>
      <c r="J33" s="112"/>
    </row>
    <row r="34" customHeight="1" spans="1:10">
      <c r="A34" s="81"/>
      <c r="B34" s="82"/>
      <c r="C34" s="83"/>
      <c r="D34" s="84"/>
      <c r="E34" s="83"/>
      <c r="F34" s="83">
        <v>0</v>
      </c>
      <c r="G34" s="83">
        <v>0</v>
      </c>
      <c r="H34" s="83">
        <f t="shared" si="0"/>
        <v>0</v>
      </c>
      <c r="I34" s="104"/>
      <c r="J34" s="113"/>
    </row>
    <row r="35" customHeight="1" spans="1:10">
      <c r="A35" s="81"/>
      <c r="B35" s="82"/>
      <c r="C35" s="83"/>
      <c r="D35" s="84"/>
      <c r="E35" s="83"/>
      <c r="F35" s="83">
        <v>0</v>
      </c>
      <c r="G35" s="83">
        <v>0</v>
      </c>
      <c r="H35" s="83">
        <f t="shared" si="0"/>
        <v>0</v>
      </c>
      <c r="I35" s="104"/>
      <c r="J35" s="113"/>
    </row>
    <row r="36" customHeight="1" spans="1:10">
      <c r="A36" s="81"/>
      <c r="B36" s="82"/>
      <c r="C36" s="83"/>
      <c r="D36" s="84"/>
      <c r="E36" s="83"/>
      <c r="F36" s="83">
        <v>0</v>
      </c>
      <c r="G36" s="83">
        <v>0</v>
      </c>
      <c r="H36" s="83">
        <f t="shared" si="0"/>
        <v>0</v>
      </c>
      <c r="I36" s="104"/>
      <c r="J36" s="113"/>
    </row>
    <row r="37" s="70" customFormat="1" customHeight="1" spans="1:10">
      <c r="A37" s="85"/>
      <c r="B37" s="86" t="s">
        <v>36</v>
      </c>
      <c r="C37" s="87">
        <f>SUM(C33)</f>
        <v>0</v>
      </c>
      <c r="D37" s="87">
        <f t="shared" ref="D37:E37" si="13">SUM(D33)</f>
        <v>0</v>
      </c>
      <c r="E37" s="87">
        <f t="shared" si="13"/>
        <v>0</v>
      </c>
      <c r="F37" s="87">
        <f>SUM(F33:F36)</f>
        <v>0</v>
      </c>
      <c r="G37" s="87">
        <f t="shared" ref="G37:H37" si="14">SUM(G33:G36)</f>
        <v>0</v>
      </c>
      <c r="H37" s="87">
        <f t="shared" si="14"/>
        <v>0</v>
      </c>
      <c r="I37" s="107"/>
      <c r="J37" s="114"/>
    </row>
    <row r="38" customHeight="1" spans="1:10">
      <c r="A38" s="81">
        <v>8</v>
      </c>
      <c r="B38" s="82" t="s">
        <v>37</v>
      </c>
      <c r="C38" s="83">
        <v>500</v>
      </c>
      <c r="D38" s="84">
        <v>1</v>
      </c>
      <c r="E38" s="83">
        <f t="shared" si="2"/>
        <v>500</v>
      </c>
      <c r="F38" s="83">
        <v>196</v>
      </c>
      <c r="G38" s="83">
        <v>0</v>
      </c>
      <c r="H38" s="83">
        <f t="shared" si="0"/>
        <v>196</v>
      </c>
      <c r="I38" s="104"/>
      <c r="J38" s="109" t="s">
        <v>38</v>
      </c>
    </row>
    <row r="39" customHeight="1" spans="1:10">
      <c r="A39" s="81"/>
      <c r="B39" s="82"/>
      <c r="C39" s="83"/>
      <c r="D39" s="84"/>
      <c r="E39" s="83"/>
      <c r="F39" s="83">
        <v>0</v>
      </c>
      <c r="G39" s="83">
        <v>0</v>
      </c>
      <c r="H39" s="83">
        <f t="shared" si="0"/>
        <v>0</v>
      </c>
      <c r="I39" s="104"/>
      <c r="J39" s="110"/>
    </row>
    <row r="40" s="70" customFormat="1" customHeight="1" spans="1:10">
      <c r="A40" s="85"/>
      <c r="B40" s="86" t="s">
        <v>39</v>
      </c>
      <c r="C40" s="87">
        <f>SUM(C38)</f>
        <v>500</v>
      </c>
      <c r="D40" s="87">
        <f t="shared" ref="D40:E40" si="15">SUM(D38)</f>
        <v>1</v>
      </c>
      <c r="E40" s="87">
        <f t="shared" si="15"/>
        <v>500</v>
      </c>
      <c r="F40" s="87">
        <f>SUM(F38:F39)</f>
        <v>196</v>
      </c>
      <c r="G40" s="87">
        <f t="shared" ref="G40:H40" si="16">SUM(G38:G39)</f>
        <v>0</v>
      </c>
      <c r="H40" s="87">
        <f t="shared" si="16"/>
        <v>196</v>
      </c>
      <c r="I40" s="107"/>
      <c r="J40" s="111"/>
    </row>
    <row r="41" customHeight="1" spans="1:10">
      <c r="A41" s="81">
        <v>9</v>
      </c>
      <c r="B41" s="82" t="s">
        <v>40</v>
      </c>
      <c r="C41" s="83">
        <v>8100</v>
      </c>
      <c r="D41" s="84">
        <v>1</v>
      </c>
      <c r="E41" s="83">
        <f t="shared" si="2"/>
        <v>8100</v>
      </c>
      <c r="F41" s="83">
        <v>0</v>
      </c>
      <c r="G41" s="83">
        <v>0</v>
      </c>
      <c r="H41" s="83">
        <f t="shared" si="0"/>
        <v>0</v>
      </c>
      <c r="I41" s="104"/>
      <c r="J41" s="105" t="s">
        <v>41</v>
      </c>
    </row>
    <row r="42" customHeight="1" spans="1:10">
      <c r="A42" s="81"/>
      <c r="B42" s="82"/>
      <c r="C42" s="83"/>
      <c r="D42" s="84"/>
      <c r="E42" s="83"/>
      <c r="F42" s="83">
        <v>0</v>
      </c>
      <c r="G42" s="83">
        <v>0</v>
      </c>
      <c r="H42" s="83">
        <f t="shared" si="0"/>
        <v>0</v>
      </c>
      <c r="I42" s="104"/>
      <c r="J42" s="106"/>
    </row>
    <row r="43" customHeight="1" spans="1:10">
      <c r="A43" s="81"/>
      <c r="B43" s="82"/>
      <c r="C43" s="83"/>
      <c r="D43" s="84"/>
      <c r="E43" s="83"/>
      <c r="F43" s="83">
        <v>0</v>
      </c>
      <c r="G43" s="83">
        <v>0</v>
      </c>
      <c r="H43" s="83">
        <f t="shared" si="0"/>
        <v>0</v>
      </c>
      <c r="I43" s="104"/>
      <c r="J43" s="106"/>
    </row>
    <row r="44" s="70" customFormat="1" customHeight="1" spans="1:10">
      <c r="A44" s="85"/>
      <c r="B44" s="86" t="s">
        <v>42</v>
      </c>
      <c r="C44" s="87">
        <f>SUM(C41)</f>
        <v>8100</v>
      </c>
      <c r="D44" s="87">
        <f t="shared" ref="D44:E44" si="17">SUM(D41)</f>
        <v>1</v>
      </c>
      <c r="E44" s="87">
        <f t="shared" si="17"/>
        <v>8100</v>
      </c>
      <c r="F44" s="87">
        <f>SUM(F41:F43)</f>
        <v>0</v>
      </c>
      <c r="G44" s="87">
        <f t="shared" ref="G44:H44" si="18">SUM(G41:G43)</f>
        <v>0</v>
      </c>
      <c r="H44" s="87">
        <f t="shared" si="18"/>
        <v>0</v>
      </c>
      <c r="I44" s="107"/>
      <c r="J44" s="108"/>
    </row>
    <row r="45" customHeight="1" spans="1:10">
      <c r="A45" s="88">
        <v>10</v>
      </c>
      <c r="B45" s="82" t="s">
        <v>43</v>
      </c>
      <c r="C45" s="83"/>
      <c r="D45" s="84">
        <v>1</v>
      </c>
      <c r="E45" s="83">
        <f t="shared" si="2"/>
        <v>0</v>
      </c>
      <c r="F45" s="83">
        <v>0</v>
      </c>
      <c r="G45" s="83">
        <v>0</v>
      </c>
      <c r="H45" s="83">
        <f t="shared" si="0"/>
        <v>0</v>
      </c>
      <c r="I45" s="104"/>
      <c r="J45" s="115" t="s">
        <v>44</v>
      </c>
    </row>
    <row r="46" customHeight="1" spans="1:10">
      <c r="A46" s="94"/>
      <c r="B46" s="82"/>
      <c r="C46" s="83"/>
      <c r="D46" s="84"/>
      <c r="E46" s="83"/>
      <c r="F46" s="83">
        <v>0</v>
      </c>
      <c r="G46" s="83">
        <v>0</v>
      </c>
      <c r="H46" s="83">
        <f t="shared" ref="H46:H51" si="19">F46+G46</f>
        <v>0</v>
      </c>
      <c r="I46" s="104"/>
      <c r="J46" s="116"/>
    </row>
    <row r="47" customHeight="1" spans="1:10">
      <c r="A47" s="94"/>
      <c r="B47" s="82"/>
      <c r="C47" s="83"/>
      <c r="D47" s="84"/>
      <c r="E47" s="83"/>
      <c r="F47" s="83">
        <v>0</v>
      </c>
      <c r="G47" s="83">
        <v>0</v>
      </c>
      <c r="H47" s="83">
        <f t="shared" si="19"/>
        <v>0</v>
      </c>
      <c r="I47" s="104"/>
      <c r="J47" s="116"/>
    </row>
    <row r="48" customHeight="1" spans="1:10">
      <c r="A48" s="94"/>
      <c r="B48" s="82"/>
      <c r="C48" s="83"/>
      <c r="D48" s="84"/>
      <c r="E48" s="83"/>
      <c r="F48" s="83">
        <v>0</v>
      </c>
      <c r="G48" s="83">
        <v>0</v>
      </c>
      <c r="H48" s="83">
        <f t="shared" si="19"/>
        <v>0</v>
      </c>
      <c r="I48" s="104"/>
      <c r="J48" s="116"/>
    </row>
    <row r="49" customHeight="1" spans="1:10">
      <c r="A49" s="94"/>
      <c r="B49" s="82"/>
      <c r="C49" s="83"/>
      <c r="D49" s="84"/>
      <c r="E49" s="83"/>
      <c r="F49" s="83">
        <v>0</v>
      </c>
      <c r="G49" s="83">
        <v>0</v>
      </c>
      <c r="H49" s="83">
        <f t="shared" si="19"/>
        <v>0</v>
      </c>
      <c r="I49" s="104"/>
      <c r="J49" s="116"/>
    </row>
    <row r="50" customHeight="1" spans="1:10">
      <c r="A50" s="94"/>
      <c r="B50" s="82"/>
      <c r="C50" s="83"/>
      <c r="D50" s="84"/>
      <c r="E50" s="83"/>
      <c r="F50" s="83">
        <v>0</v>
      </c>
      <c r="G50" s="83">
        <v>0</v>
      </c>
      <c r="H50" s="83">
        <f t="shared" si="19"/>
        <v>0</v>
      </c>
      <c r="I50" s="104"/>
      <c r="J50" s="116"/>
    </row>
    <row r="51" customHeight="1" spans="1:10">
      <c r="A51" s="91"/>
      <c r="B51" s="82"/>
      <c r="C51" s="83"/>
      <c r="D51" s="84"/>
      <c r="E51" s="83"/>
      <c r="F51" s="83">
        <v>0</v>
      </c>
      <c r="G51" s="83">
        <v>0</v>
      </c>
      <c r="H51" s="83">
        <f t="shared" si="19"/>
        <v>0</v>
      </c>
      <c r="I51" s="104"/>
      <c r="J51" s="116"/>
    </row>
    <row r="52" s="70" customFormat="1" customHeight="1" spans="1:10">
      <c r="A52" s="85"/>
      <c r="B52" s="86" t="s">
        <v>45</v>
      </c>
      <c r="C52" s="87">
        <f>SUM(C45)</f>
        <v>0</v>
      </c>
      <c r="D52" s="87">
        <f t="shared" ref="D52:E52" si="20">SUM(D45)</f>
        <v>1</v>
      </c>
      <c r="E52" s="87">
        <f t="shared" si="20"/>
        <v>0</v>
      </c>
      <c r="F52" s="87">
        <f>SUM(F45:F51)</f>
        <v>0</v>
      </c>
      <c r="G52" s="87">
        <f t="shared" ref="G52:H52" si="21">SUM(G45:G51)</f>
        <v>0</v>
      </c>
      <c r="H52" s="87">
        <f t="shared" si="21"/>
        <v>0</v>
      </c>
      <c r="I52" s="107"/>
      <c r="J52" s="117"/>
    </row>
    <row r="53" customHeight="1" spans="1:10">
      <c r="A53" s="85"/>
      <c r="B53" s="86" t="s">
        <v>46</v>
      </c>
      <c r="C53" s="87">
        <f>SUM(C52,C44,C40,C37,C32,C27,C24,C21,C16,C13)</f>
        <v>30000</v>
      </c>
      <c r="D53" s="87">
        <f t="shared" ref="D53:H53" si="22">SUM(D52,D44,D40,D37,D32,D27,D24,D21,D16,D13)</f>
        <v>6</v>
      </c>
      <c r="E53" s="87">
        <f t="shared" si="22"/>
        <v>30000</v>
      </c>
      <c r="F53" s="87">
        <f t="shared" si="22"/>
        <v>8062.6</v>
      </c>
      <c r="G53" s="87">
        <f t="shared" si="22"/>
        <v>0</v>
      </c>
      <c r="H53" s="87">
        <f t="shared" si="22"/>
        <v>8062.6</v>
      </c>
      <c r="I53" s="107"/>
      <c r="J53" s="118"/>
    </row>
    <row r="57" customHeight="1" spans="1:9">
      <c r="A57" s="95" t="s">
        <v>47</v>
      </c>
      <c r="B57" s="96"/>
      <c r="C57" s="97" t="s">
        <v>48</v>
      </c>
      <c r="D57" s="97"/>
      <c r="E57" s="97" t="s">
        <v>49</v>
      </c>
      <c r="F57" s="97"/>
      <c r="G57" s="97" t="s">
        <v>50</v>
      </c>
      <c r="H57" s="97"/>
      <c r="I57" s="119" t="s">
        <v>51</v>
      </c>
    </row>
    <row r="58" customHeight="1" spans="1:9">
      <c r="A58" s="98">
        <f>E53</f>
        <v>30000</v>
      </c>
      <c r="B58" s="99"/>
      <c r="C58" s="99">
        <f>H53</f>
        <v>8062.6</v>
      </c>
      <c r="D58" s="99"/>
      <c r="E58" s="99">
        <f>F53</f>
        <v>8062.6</v>
      </c>
      <c r="F58" s="99"/>
      <c r="G58" s="99">
        <f>G53</f>
        <v>0</v>
      </c>
      <c r="H58" s="99"/>
      <c r="I58" s="120">
        <f>A58-C58</f>
        <v>21937.4</v>
      </c>
    </row>
    <row r="60" customHeight="1" spans="1:9">
      <c r="A60" s="100" t="s">
        <v>52</v>
      </c>
      <c r="B60" s="101" t="s">
        <v>53</v>
      </c>
      <c r="C60" s="102" t="s">
        <v>54</v>
      </c>
      <c r="D60" s="100"/>
      <c r="E60" s="100" t="s">
        <v>55</v>
      </c>
      <c r="F60" s="100"/>
      <c r="G60" s="100" t="s">
        <v>56</v>
      </c>
      <c r="H60" s="100"/>
      <c r="I60" s="10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O20" sqref="O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20"/>
      <c r="C1" s="20"/>
      <c r="D1" s="20"/>
      <c r="E1" s="20"/>
      <c r="F1" s="20"/>
      <c r="G1" s="20"/>
      <c r="H1" s="20"/>
      <c r="I1" s="20"/>
      <c r="J1" s="20"/>
      <c r="K1" s="20"/>
    </row>
    <row r="3" ht="18.75" spans="2:11">
      <c r="B3" s="21" t="s">
        <v>57</v>
      </c>
      <c r="C3" s="21"/>
      <c r="D3" s="21"/>
      <c r="E3" s="21"/>
      <c r="F3" s="21"/>
      <c r="G3" s="21"/>
      <c r="H3" s="21"/>
      <c r="I3" s="21"/>
      <c r="J3" s="21"/>
      <c r="K3" s="21"/>
    </row>
    <row r="4" ht="20.1" customHeight="1" spans="2:11">
      <c r="B4" s="22"/>
      <c r="C4" s="22"/>
      <c r="D4" s="22"/>
      <c r="E4" s="22"/>
      <c r="F4" s="22"/>
      <c r="G4" s="22"/>
      <c r="H4" s="22"/>
      <c r="I4" s="22"/>
      <c r="J4" s="22"/>
      <c r="K4" s="54"/>
    </row>
    <row r="5" ht="20.1" customHeight="1" spans="2:11">
      <c r="B5" s="23"/>
      <c r="C5" s="24"/>
      <c r="D5" s="25" t="s">
        <v>58</v>
      </c>
      <c r="E5" s="25"/>
      <c r="F5" s="26" t="s">
        <v>59</v>
      </c>
      <c r="G5" s="26"/>
      <c r="H5" s="25" t="s">
        <v>60</v>
      </c>
      <c r="I5" s="24"/>
      <c r="J5" s="26"/>
      <c r="K5" s="55"/>
    </row>
    <row r="6" ht="20.1" customHeight="1" spans="2:11">
      <c r="B6" s="27"/>
      <c r="C6" s="28"/>
      <c r="D6" s="29" t="s">
        <v>61</v>
      </c>
      <c r="E6" s="29"/>
      <c r="F6" s="30" t="s">
        <v>62</v>
      </c>
      <c r="G6" s="30"/>
      <c r="H6" s="29" t="s">
        <v>63</v>
      </c>
      <c r="I6" s="28"/>
      <c r="J6" s="30" t="s">
        <v>64</v>
      </c>
      <c r="K6" s="32"/>
    </row>
    <row r="7" ht="20.1" customHeight="1" spans="2:11">
      <c r="B7" s="27"/>
      <c r="C7" s="28"/>
      <c r="D7" s="29" t="s">
        <v>65</v>
      </c>
      <c r="E7" s="29"/>
      <c r="F7" s="31" t="s">
        <v>66</v>
      </c>
      <c r="G7" s="32"/>
      <c r="H7" s="29" t="s">
        <v>67</v>
      </c>
      <c r="I7" s="56"/>
      <c r="J7" s="31">
        <v>43328</v>
      </c>
      <c r="K7" s="32"/>
    </row>
    <row r="8" ht="20.1" customHeight="1" spans="2:11">
      <c r="B8" s="33"/>
      <c r="C8" s="34"/>
      <c r="D8" s="35"/>
      <c r="E8" s="35"/>
      <c r="F8" s="36"/>
      <c r="G8" s="36"/>
      <c r="H8" s="35" t="s">
        <v>68</v>
      </c>
      <c r="I8" s="57"/>
      <c r="J8" s="36" t="s">
        <v>69</v>
      </c>
      <c r="K8" s="58"/>
    </row>
    <row r="9" ht="20.1" customHeight="1" spans="2:1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ht="20.1" customHeight="1" spans="2:11">
      <c r="B10" s="38" t="s">
        <v>3</v>
      </c>
      <c r="C10" s="39"/>
      <c r="D10" s="40" t="s">
        <v>70</v>
      </c>
      <c r="E10" s="40" t="s">
        <v>71</v>
      </c>
      <c r="F10" s="41"/>
      <c r="G10" s="42" t="s">
        <v>72</v>
      </c>
      <c r="H10" s="41" t="s">
        <v>73</v>
      </c>
      <c r="I10" s="40" t="s">
        <v>74</v>
      </c>
      <c r="J10" s="41"/>
      <c r="K10" s="42" t="s">
        <v>75</v>
      </c>
    </row>
    <row r="11" ht="20.1" customHeight="1" spans="2:11">
      <c r="B11" s="43">
        <v>1</v>
      </c>
      <c r="C11" s="44"/>
      <c r="D11" s="45" t="s">
        <v>76</v>
      </c>
      <c r="E11" s="43" t="s">
        <v>77</v>
      </c>
      <c r="F11" s="44"/>
      <c r="G11" s="46">
        <f>H11+I11</f>
        <v>79.5</v>
      </c>
      <c r="H11" s="46">
        <v>79.5</v>
      </c>
      <c r="I11" s="59"/>
      <c r="J11" s="60"/>
      <c r="K11" s="62" t="s">
        <v>78</v>
      </c>
    </row>
    <row r="12" ht="25" customHeight="1" spans="2:11">
      <c r="B12" s="43">
        <v>2</v>
      </c>
      <c r="C12" s="44"/>
      <c r="D12" s="47"/>
      <c r="E12" s="48" t="s">
        <v>79</v>
      </c>
      <c r="F12" s="48"/>
      <c r="G12" s="46">
        <f t="shared" ref="G12:G17" si="0">H12+I12</f>
        <v>26</v>
      </c>
      <c r="H12" s="46">
        <v>26</v>
      </c>
      <c r="I12" s="59"/>
      <c r="J12" s="60"/>
      <c r="K12" s="61" t="s">
        <v>80</v>
      </c>
    </row>
    <row r="13" ht="20.1" customHeight="1" spans="2:11">
      <c r="B13" s="43">
        <v>3</v>
      </c>
      <c r="C13" s="44"/>
      <c r="D13" s="47"/>
      <c r="E13" s="43" t="s">
        <v>81</v>
      </c>
      <c r="F13" s="44"/>
      <c r="G13" s="46">
        <f t="shared" si="0"/>
        <v>581</v>
      </c>
      <c r="H13" s="46">
        <v>581</v>
      </c>
      <c r="I13" s="59"/>
      <c r="J13" s="60"/>
      <c r="K13" s="62" t="s">
        <v>82</v>
      </c>
    </row>
    <row r="14" ht="20.1" customHeight="1" spans="2:11">
      <c r="B14" s="43">
        <v>4</v>
      </c>
      <c r="C14" s="44"/>
      <c r="D14" s="47"/>
      <c r="E14" s="43" t="s">
        <v>83</v>
      </c>
      <c r="F14" s="44"/>
      <c r="G14" s="46">
        <f t="shared" si="0"/>
        <v>43.5</v>
      </c>
      <c r="H14" s="46">
        <v>43.5</v>
      </c>
      <c r="I14" s="59"/>
      <c r="J14" s="60"/>
      <c r="K14" s="62" t="s">
        <v>84</v>
      </c>
    </row>
    <row r="15" ht="20.1" customHeight="1" spans="2:11">
      <c r="B15" s="43">
        <v>5</v>
      </c>
      <c r="C15" s="44"/>
      <c r="D15" s="45" t="s">
        <v>43</v>
      </c>
      <c r="E15" s="48"/>
      <c r="F15" s="48"/>
      <c r="G15" s="46">
        <f t="shared" si="0"/>
        <v>0</v>
      </c>
      <c r="H15" s="46"/>
      <c r="I15" s="59"/>
      <c r="J15" s="60"/>
      <c r="K15" s="62"/>
    </row>
    <row r="16" ht="20.1" customHeight="1" spans="2:11">
      <c r="B16" s="43">
        <v>6</v>
      </c>
      <c r="C16" s="44"/>
      <c r="D16" s="47"/>
      <c r="E16" s="48"/>
      <c r="F16" s="48"/>
      <c r="G16" s="46">
        <f t="shared" si="0"/>
        <v>0</v>
      </c>
      <c r="H16" s="46"/>
      <c r="I16" s="59"/>
      <c r="J16" s="60"/>
      <c r="K16" s="62"/>
    </row>
    <row r="17" ht="20.1" customHeight="1" spans="2:11">
      <c r="B17" s="43">
        <v>7</v>
      </c>
      <c r="C17" s="44"/>
      <c r="D17" s="69"/>
      <c r="E17" s="48"/>
      <c r="F17" s="48"/>
      <c r="G17" s="46">
        <f t="shared" si="0"/>
        <v>0</v>
      </c>
      <c r="H17" s="46"/>
      <c r="I17" s="59"/>
      <c r="J17" s="60"/>
      <c r="K17" s="62"/>
    </row>
    <row r="18" ht="20.1" customHeight="1" spans="2:11">
      <c r="B18" s="40" t="s">
        <v>46</v>
      </c>
      <c r="C18" s="49"/>
      <c r="D18" s="49"/>
      <c r="E18" s="49"/>
      <c r="F18" s="41"/>
      <c r="G18" s="50">
        <f>SUM(G11:G17)</f>
        <v>730</v>
      </c>
      <c r="H18" s="50">
        <f>SUM(H11:H17)</f>
        <v>730</v>
      </c>
      <c r="I18" s="63">
        <f>SUM(I11:J17)</f>
        <v>0</v>
      </c>
      <c r="J18" s="64"/>
      <c r="K18" s="65"/>
    </row>
    <row r="19" ht="20.1" customHeight="1" spans="2:11">
      <c r="B19" s="37"/>
      <c r="C19" s="37"/>
      <c r="D19" s="37"/>
      <c r="E19" s="37"/>
      <c r="F19" s="37"/>
      <c r="G19" s="37"/>
      <c r="H19" s="37"/>
      <c r="I19" s="37"/>
      <c r="J19" s="66"/>
      <c r="K19" s="37"/>
    </row>
    <row r="20" ht="20.1" customHeight="1" spans="2:11">
      <c r="B20" s="42" t="s">
        <v>73</v>
      </c>
      <c r="C20" s="42"/>
      <c r="D20" s="42"/>
      <c r="E20" s="42"/>
      <c r="F20" s="42"/>
      <c r="G20" s="42" t="s">
        <v>85</v>
      </c>
      <c r="H20" s="42"/>
      <c r="I20" s="42"/>
      <c r="J20" s="42"/>
      <c r="K20" s="42" t="s">
        <v>86</v>
      </c>
    </row>
    <row r="21" ht="20.1" customHeight="1" spans="2:11">
      <c r="B21" s="51">
        <f>G18</f>
        <v>730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67">
        <f>SUM(B21:J21)</f>
        <v>730</v>
      </c>
    </row>
    <row r="22" ht="20.1" customHeight="1" spans="2:11"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ht="20.1" customHeight="1" spans="2:11">
      <c r="B23" s="37" t="s">
        <v>87</v>
      </c>
      <c r="C23" s="37"/>
      <c r="D23" s="37" t="s">
        <v>53</v>
      </c>
      <c r="E23" s="37"/>
      <c r="F23" s="37" t="s">
        <v>54</v>
      </c>
      <c r="G23" s="37" t="s">
        <v>88</v>
      </c>
      <c r="H23" s="37"/>
      <c r="I23" s="37"/>
      <c r="J23" s="37" t="s">
        <v>56</v>
      </c>
      <c r="K23" s="37"/>
    </row>
    <row r="26" ht="18.75" spans="1:11">
      <c r="A26" s="21" t="s">
        <v>89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8" ht="20.1" customHeight="1" spans="2:11">
      <c r="B28" s="23"/>
      <c r="C28" s="24"/>
      <c r="D28" s="25" t="s">
        <v>58</v>
      </c>
      <c r="E28" s="25"/>
      <c r="F28" s="26"/>
      <c r="G28" s="26"/>
      <c r="H28" s="25" t="s">
        <v>60</v>
      </c>
      <c r="I28" s="24"/>
      <c r="J28" s="26"/>
      <c r="K28" s="55"/>
    </row>
    <row r="29" ht="20.1" customHeight="1" spans="2:11">
      <c r="B29" s="27"/>
      <c r="C29" s="28"/>
      <c r="D29" s="29" t="s">
        <v>61</v>
      </c>
      <c r="E29" s="29"/>
      <c r="F29" s="30"/>
      <c r="G29" s="30"/>
      <c r="H29" s="29" t="s">
        <v>63</v>
      </c>
      <c r="I29" s="28"/>
      <c r="J29" s="30"/>
      <c r="K29" s="32"/>
    </row>
    <row r="30" ht="20.1" customHeight="1" spans="2:11">
      <c r="B30" s="27"/>
      <c r="C30" s="28"/>
      <c r="D30" s="29" t="s">
        <v>65</v>
      </c>
      <c r="E30" s="29"/>
      <c r="F30" s="30"/>
      <c r="G30" s="30"/>
      <c r="H30" s="29" t="s">
        <v>67</v>
      </c>
      <c r="I30" s="56"/>
      <c r="J30" s="31"/>
      <c r="K30" s="32"/>
    </row>
    <row r="31" ht="20.1" customHeight="1" spans="2:11">
      <c r="B31" s="33"/>
      <c r="C31" s="34"/>
      <c r="D31" s="35"/>
      <c r="E31" s="35"/>
      <c r="F31" s="36"/>
      <c r="G31" s="36"/>
      <c r="H31" s="35" t="s">
        <v>68</v>
      </c>
      <c r="I31" s="57"/>
      <c r="J31" s="36"/>
      <c r="K31" s="58"/>
    </row>
    <row r="32" ht="20.1" customHeight="1"/>
    <row r="33" ht="20.1" customHeight="1" spans="2:11">
      <c r="B33" s="48"/>
      <c r="C33" s="48"/>
      <c r="D33" s="52" t="s">
        <v>90</v>
      </c>
      <c r="E33" s="48" t="s">
        <v>91</v>
      </c>
      <c r="F33" s="48"/>
      <c r="G33" s="46" t="s">
        <v>92</v>
      </c>
      <c r="H33" s="46" t="s">
        <v>93</v>
      </c>
      <c r="I33" s="46" t="s">
        <v>46</v>
      </c>
      <c r="J33" s="46"/>
      <c r="K33" s="68" t="s">
        <v>75</v>
      </c>
    </row>
    <row r="34" ht="20.1" customHeight="1" spans="2:11">
      <c r="B34" s="48">
        <v>1</v>
      </c>
      <c r="C34" s="48"/>
      <c r="D34" s="53" t="s">
        <v>94</v>
      </c>
      <c r="E34" s="48"/>
      <c r="F34" s="48"/>
      <c r="G34" s="46"/>
      <c r="H34" s="46">
        <v>2</v>
      </c>
      <c r="I34" s="59">
        <f t="shared" ref="I34:I36" si="1">G34*H34</f>
        <v>0</v>
      </c>
      <c r="J34" s="60"/>
      <c r="K34" s="61"/>
    </row>
    <row r="35" ht="20.1" customHeight="1" spans="2:11">
      <c r="B35" s="48">
        <v>2</v>
      </c>
      <c r="C35" s="48"/>
      <c r="D35" s="53" t="s">
        <v>94</v>
      </c>
      <c r="E35" s="48"/>
      <c r="F35" s="48"/>
      <c r="G35" s="46"/>
      <c r="H35" s="46">
        <v>5</v>
      </c>
      <c r="I35" s="59">
        <f t="shared" si="1"/>
        <v>0</v>
      </c>
      <c r="J35" s="60"/>
      <c r="K35" s="61"/>
    </row>
    <row r="36" ht="20.1" customHeight="1" spans="2:11">
      <c r="B36" s="48">
        <v>3</v>
      </c>
      <c r="C36" s="48"/>
      <c r="D36" s="53"/>
      <c r="E36" s="48"/>
      <c r="F36" s="48"/>
      <c r="G36" s="46">
        <v>0</v>
      </c>
      <c r="H36" s="46">
        <v>2</v>
      </c>
      <c r="I36" s="59">
        <f t="shared" si="1"/>
        <v>0</v>
      </c>
      <c r="J36" s="60"/>
      <c r="K36" s="61"/>
    </row>
    <row r="37" ht="20.1" customHeight="1" spans="2:11">
      <c r="B37" s="40" t="s">
        <v>46</v>
      </c>
      <c r="C37" s="49"/>
      <c r="D37" s="49"/>
      <c r="E37" s="49"/>
      <c r="F37" s="41"/>
      <c r="G37" s="50"/>
      <c r="H37" s="50">
        <f>SUM(H19:H36)</f>
        <v>9</v>
      </c>
      <c r="I37" s="63">
        <f>SUM(I34:J36)</f>
        <v>0</v>
      </c>
      <c r="J37" s="64"/>
      <c r="K37" s="65"/>
    </row>
    <row r="38" ht="20.1" customHeight="1" spans="2:11">
      <c r="B38" s="37" t="s">
        <v>87</v>
      </c>
      <c r="C38" s="37"/>
      <c r="D38" s="37"/>
      <c r="E38" s="37"/>
      <c r="F38" s="37" t="s">
        <v>54</v>
      </c>
      <c r="G38" s="37" t="s">
        <v>88</v>
      </c>
      <c r="H38" s="37"/>
      <c r="I38" s="37"/>
      <c r="J38" s="37" t="s">
        <v>56</v>
      </c>
      <c r="K38" s="3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N24" sqref="N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20"/>
      <c r="C1" s="20"/>
      <c r="D1" s="20"/>
      <c r="E1" s="20"/>
      <c r="F1" s="20"/>
      <c r="G1" s="20"/>
      <c r="H1" s="20"/>
      <c r="I1" s="20"/>
      <c r="J1" s="20"/>
      <c r="K1" s="20"/>
    </row>
    <row r="3" ht="18.75" spans="2:11">
      <c r="B3" s="21" t="s">
        <v>57</v>
      </c>
      <c r="C3" s="21"/>
      <c r="D3" s="21"/>
      <c r="E3" s="21"/>
      <c r="F3" s="21"/>
      <c r="G3" s="21"/>
      <c r="H3" s="21"/>
      <c r="I3" s="21"/>
      <c r="J3" s="21"/>
      <c r="K3" s="21"/>
    </row>
    <row r="4" ht="20.1" customHeight="1" spans="2:11">
      <c r="B4" s="22"/>
      <c r="C4" s="22"/>
      <c r="D4" s="22"/>
      <c r="E4" s="22"/>
      <c r="F4" s="22"/>
      <c r="G4" s="22"/>
      <c r="H4" s="22"/>
      <c r="I4" s="22"/>
      <c r="J4" s="22"/>
      <c r="K4" s="54"/>
    </row>
    <row r="5" ht="20.1" customHeight="1" spans="2:11">
      <c r="B5" s="23"/>
      <c r="C5" s="24"/>
      <c r="D5" s="25" t="s">
        <v>58</v>
      </c>
      <c r="E5" s="25"/>
      <c r="F5" s="26" t="s">
        <v>95</v>
      </c>
      <c r="G5" s="26"/>
      <c r="H5" s="25" t="s">
        <v>60</v>
      </c>
      <c r="I5" s="24"/>
      <c r="J5" s="26" t="s">
        <v>96</v>
      </c>
      <c r="K5" s="55"/>
    </row>
    <row r="6" ht="20.1" customHeight="1" spans="2:11">
      <c r="B6" s="27"/>
      <c r="C6" s="28"/>
      <c r="D6" s="29" t="s">
        <v>61</v>
      </c>
      <c r="E6" s="29"/>
      <c r="F6" s="30" t="s">
        <v>97</v>
      </c>
      <c r="G6" s="30"/>
      <c r="H6" s="29" t="s">
        <v>63</v>
      </c>
      <c r="I6" s="28"/>
      <c r="J6" s="30" t="s">
        <v>64</v>
      </c>
      <c r="K6" s="32"/>
    </row>
    <row r="7" ht="20.1" customHeight="1" spans="2:11">
      <c r="B7" s="27"/>
      <c r="C7" s="28"/>
      <c r="D7" s="29" t="s">
        <v>65</v>
      </c>
      <c r="E7" s="29"/>
      <c r="F7" s="31" t="s">
        <v>66</v>
      </c>
      <c r="G7" s="32"/>
      <c r="H7" s="29" t="s">
        <v>67</v>
      </c>
      <c r="I7" s="56"/>
      <c r="J7" s="31">
        <v>43328</v>
      </c>
      <c r="K7" s="32"/>
    </row>
    <row r="8" ht="20.1" customHeight="1" spans="2:11">
      <c r="B8" s="33"/>
      <c r="C8" s="34"/>
      <c r="D8" s="35"/>
      <c r="E8" s="35"/>
      <c r="F8" s="36"/>
      <c r="G8" s="36"/>
      <c r="H8" s="35" t="s">
        <v>68</v>
      </c>
      <c r="I8" s="57"/>
      <c r="J8" s="36" t="s">
        <v>69</v>
      </c>
      <c r="K8" s="58"/>
    </row>
    <row r="9" ht="20.1" customHeight="1" spans="2:1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ht="20.1" customHeight="1" spans="2:11">
      <c r="B10" s="38" t="s">
        <v>3</v>
      </c>
      <c r="C10" s="39"/>
      <c r="D10" s="40" t="s">
        <v>70</v>
      </c>
      <c r="E10" s="40" t="s">
        <v>71</v>
      </c>
      <c r="F10" s="41"/>
      <c r="G10" s="42" t="s">
        <v>72</v>
      </c>
      <c r="H10" s="41" t="s">
        <v>73</v>
      </c>
      <c r="I10" s="40" t="s">
        <v>74</v>
      </c>
      <c r="J10" s="41"/>
      <c r="K10" s="42" t="s">
        <v>75</v>
      </c>
    </row>
    <row r="11" ht="20.1" customHeight="1" spans="2:11">
      <c r="B11" s="43">
        <v>1</v>
      </c>
      <c r="C11" s="44"/>
      <c r="D11" s="45" t="s">
        <v>76</v>
      </c>
      <c r="E11" s="43" t="s">
        <v>77</v>
      </c>
      <c r="F11" s="44"/>
      <c r="G11" s="46">
        <f t="shared" ref="G11:G17" si="0">H11+I11</f>
        <v>0</v>
      </c>
      <c r="H11" s="46"/>
      <c r="I11" s="59"/>
      <c r="J11" s="60"/>
      <c r="K11" s="62" t="s">
        <v>78</v>
      </c>
    </row>
    <row r="12" ht="25" customHeight="1" spans="2:11">
      <c r="B12" s="43">
        <v>2</v>
      </c>
      <c r="C12" s="44"/>
      <c r="D12" s="47"/>
      <c r="E12" s="48" t="s">
        <v>79</v>
      </c>
      <c r="F12" s="48"/>
      <c r="G12" s="46">
        <f t="shared" si="0"/>
        <v>0</v>
      </c>
      <c r="H12" s="46"/>
      <c r="I12" s="59"/>
      <c r="J12" s="60"/>
      <c r="K12" s="61" t="s">
        <v>80</v>
      </c>
    </row>
    <row r="13" ht="20.1" customHeight="1" spans="2:11">
      <c r="B13" s="43">
        <v>3</v>
      </c>
      <c r="C13" s="44"/>
      <c r="D13" s="47"/>
      <c r="E13" s="43" t="s">
        <v>81</v>
      </c>
      <c r="F13" s="44"/>
      <c r="G13" s="46">
        <f t="shared" si="0"/>
        <v>458</v>
      </c>
      <c r="H13" s="46">
        <v>458</v>
      </c>
      <c r="I13" s="59"/>
      <c r="J13" s="60"/>
      <c r="K13" s="62" t="s">
        <v>98</v>
      </c>
    </row>
    <row r="14" ht="20.1" customHeight="1" spans="2:11">
      <c r="B14" s="43">
        <v>4</v>
      </c>
      <c r="C14" s="44"/>
      <c r="D14" s="47"/>
      <c r="E14" s="43" t="s">
        <v>83</v>
      </c>
      <c r="F14" s="44"/>
      <c r="G14" s="46">
        <f t="shared" si="0"/>
        <v>0</v>
      </c>
      <c r="H14" s="46"/>
      <c r="I14" s="59"/>
      <c r="J14" s="60"/>
      <c r="K14" s="62"/>
    </row>
    <row r="15" ht="20.1" customHeight="1" spans="2:11">
      <c r="B15" s="43">
        <v>5</v>
      </c>
      <c r="C15" s="44"/>
      <c r="D15" s="45" t="s">
        <v>43</v>
      </c>
      <c r="E15" s="48"/>
      <c r="F15" s="48"/>
      <c r="G15" s="46">
        <f t="shared" si="0"/>
        <v>0</v>
      </c>
      <c r="H15" s="46"/>
      <c r="I15" s="59"/>
      <c r="J15" s="60"/>
      <c r="K15" s="62"/>
    </row>
    <row r="16" ht="20.1" customHeight="1" spans="2:11">
      <c r="B16" s="43">
        <v>6</v>
      </c>
      <c r="C16" s="44"/>
      <c r="D16" s="47"/>
      <c r="E16" s="48"/>
      <c r="F16" s="48"/>
      <c r="G16" s="46">
        <f t="shared" si="0"/>
        <v>0</v>
      </c>
      <c r="H16" s="46"/>
      <c r="I16" s="59"/>
      <c r="J16" s="60"/>
      <c r="K16" s="62"/>
    </row>
    <row r="17" ht="20.1" customHeight="1" spans="2:11">
      <c r="B17" s="43">
        <v>7</v>
      </c>
      <c r="C17" s="44"/>
      <c r="D17" s="69"/>
      <c r="E17" s="48"/>
      <c r="F17" s="48"/>
      <c r="G17" s="46">
        <f t="shared" si="0"/>
        <v>0</v>
      </c>
      <c r="H17" s="46"/>
      <c r="I17" s="59"/>
      <c r="J17" s="60"/>
      <c r="K17" s="62"/>
    </row>
    <row r="18" ht="20.1" customHeight="1" spans="2:11">
      <c r="B18" s="40" t="s">
        <v>46</v>
      </c>
      <c r="C18" s="49"/>
      <c r="D18" s="49"/>
      <c r="E18" s="49"/>
      <c r="F18" s="41"/>
      <c r="G18" s="50">
        <f>SUM(G11:G17)</f>
        <v>458</v>
      </c>
      <c r="H18" s="50">
        <f>SUM(H11:H17)</f>
        <v>458</v>
      </c>
      <c r="I18" s="63">
        <f>SUM(I11:J17)</f>
        <v>0</v>
      </c>
      <c r="J18" s="64"/>
      <c r="K18" s="65"/>
    </row>
    <row r="19" ht="20.1" customHeight="1" spans="2:11">
      <c r="B19" s="37"/>
      <c r="C19" s="37"/>
      <c r="D19" s="37"/>
      <c r="E19" s="37"/>
      <c r="F19" s="37"/>
      <c r="G19" s="37"/>
      <c r="H19" s="37"/>
      <c r="I19" s="37"/>
      <c r="J19" s="66"/>
      <c r="K19" s="37"/>
    </row>
    <row r="20" ht="20.1" customHeight="1" spans="2:11">
      <c r="B20" s="42" t="s">
        <v>73</v>
      </c>
      <c r="C20" s="42"/>
      <c r="D20" s="42"/>
      <c r="E20" s="42"/>
      <c r="F20" s="42"/>
      <c r="G20" s="42" t="s">
        <v>85</v>
      </c>
      <c r="H20" s="42"/>
      <c r="I20" s="42"/>
      <c r="J20" s="42"/>
      <c r="K20" s="42" t="s">
        <v>86</v>
      </c>
    </row>
    <row r="21" ht="20.1" customHeight="1" spans="2:11">
      <c r="B21" s="51">
        <f>G18</f>
        <v>458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67">
        <f>SUM(B21:J21)</f>
        <v>458</v>
      </c>
    </row>
    <row r="22" ht="20.1" customHeight="1" spans="2:11"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ht="20.1" customHeight="1" spans="2:11">
      <c r="B23" s="37" t="s">
        <v>87</v>
      </c>
      <c r="C23" s="37"/>
      <c r="D23" s="37" t="s">
        <v>53</v>
      </c>
      <c r="E23" s="37"/>
      <c r="F23" s="37" t="s">
        <v>54</v>
      </c>
      <c r="G23" s="37" t="s">
        <v>88</v>
      </c>
      <c r="H23" s="37"/>
      <c r="I23" s="37"/>
      <c r="J23" s="37" t="s">
        <v>56</v>
      </c>
      <c r="K23" s="37"/>
    </row>
    <row r="26" ht="18.75" spans="1:11">
      <c r="A26" s="21" t="s">
        <v>89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8" ht="20.1" customHeight="1" spans="2:11">
      <c r="B28" s="23"/>
      <c r="C28" s="24"/>
      <c r="D28" s="25" t="s">
        <v>58</v>
      </c>
      <c r="E28" s="25"/>
      <c r="F28" s="26"/>
      <c r="G28" s="26"/>
      <c r="H28" s="25" t="s">
        <v>60</v>
      </c>
      <c r="I28" s="24"/>
      <c r="J28" s="26"/>
      <c r="K28" s="55"/>
    </row>
    <row r="29" ht="20.1" customHeight="1" spans="2:11">
      <c r="B29" s="27"/>
      <c r="C29" s="28"/>
      <c r="D29" s="29" t="s">
        <v>61</v>
      </c>
      <c r="E29" s="29"/>
      <c r="F29" s="30"/>
      <c r="G29" s="30"/>
      <c r="H29" s="29" t="s">
        <v>63</v>
      </c>
      <c r="I29" s="28"/>
      <c r="J29" s="30"/>
      <c r="K29" s="32"/>
    </row>
    <row r="30" ht="20.1" customHeight="1" spans="2:11">
      <c r="B30" s="27"/>
      <c r="C30" s="28"/>
      <c r="D30" s="29" t="s">
        <v>65</v>
      </c>
      <c r="E30" s="29"/>
      <c r="F30" s="30"/>
      <c r="G30" s="30"/>
      <c r="H30" s="29" t="s">
        <v>67</v>
      </c>
      <c r="I30" s="56"/>
      <c r="J30" s="31"/>
      <c r="K30" s="32"/>
    </row>
    <row r="31" ht="20.1" customHeight="1" spans="2:11">
      <c r="B31" s="33"/>
      <c r="C31" s="34"/>
      <c r="D31" s="35"/>
      <c r="E31" s="35"/>
      <c r="F31" s="36"/>
      <c r="G31" s="36"/>
      <c r="H31" s="35" t="s">
        <v>68</v>
      </c>
      <c r="I31" s="57"/>
      <c r="J31" s="36"/>
      <c r="K31" s="58"/>
    </row>
    <row r="32" ht="20.1" customHeight="1"/>
    <row r="33" ht="20.1" customHeight="1" spans="2:11">
      <c r="B33" s="48"/>
      <c r="C33" s="48"/>
      <c r="D33" s="52" t="s">
        <v>90</v>
      </c>
      <c r="E33" s="48" t="s">
        <v>91</v>
      </c>
      <c r="F33" s="48"/>
      <c r="G33" s="46" t="s">
        <v>92</v>
      </c>
      <c r="H33" s="46" t="s">
        <v>93</v>
      </c>
      <c r="I33" s="46" t="s">
        <v>46</v>
      </c>
      <c r="J33" s="46"/>
      <c r="K33" s="68" t="s">
        <v>75</v>
      </c>
    </row>
    <row r="34" ht="20.1" customHeight="1" spans="2:11">
      <c r="B34" s="48">
        <v>1</v>
      </c>
      <c r="C34" s="48"/>
      <c r="D34" s="53" t="s">
        <v>94</v>
      </c>
      <c r="E34" s="48"/>
      <c r="F34" s="48"/>
      <c r="G34" s="46"/>
      <c r="H34" s="46">
        <v>2</v>
      </c>
      <c r="I34" s="59">
        <f t="shared" ref="I34:I36" si="1">G34*H34</f>
        <v>0</v>
      </c>
      <c r="J34" s="60"/>
      <c r="K34" s="61"/>
    </row>
    <row r="35" ht="20.1" customHeight="1" spans="2:11">
      <c r="B35" s="48">
        <v>2</v>
      </c>
      <c r="C35" s="48"/>
      <c r="D35" s="53" t="s">
        <v>94</v>
      </c>
      <c r="E35" s="48"/>
      <c r="F35" s="48"/>
      <c r="G35" s="46"/>
      <c r="H35" s="46">
        <v>5</v>
      </c>
      <c r="I35" s="59">
        <f t="shared" si="1"/>
        <v>0</v>
      </c>
      <c r="J35" s="60"/>
      <c r="K35" s="61"/>
    </row>
    <row r="36" ht="20.1" customHeight="1" spans="2:11">
      <c r="B36" s="48">
        <v>3</v>
      </c>
      <c r="C36" s="48"/>
      <c r="D36" s="53"/>
      <c r="E36" s="48"/>
      <c r="F36" s="48"/>
      <c r="G36" s="46">
        <v>0</v>
      </c>
      <c r="H36" s="46">
        <v>2</v>
      </c>
      <c r="I36" s="59">
        <f t="shared" si="1"/>
        <v>0</v>
      </c>
      <c r="J36" s="60"/>
      <c r="K36" s="61"/>
    </row>
    <row r="37" ht="20.1" customHeight="1" spans="2:11">
      <c r="B37" s="40" t="s">
        <v>46</v>
      </c>
      <c r="C37" s="49"/>
      <c r="D37" s="49"/>
      <c r="E37" s="49"/>
      <c r="F37" s="41"/>
      <c r="G37" s="50"/>
      <c r="H37" s="50">
        <f>SUM(H19:H36)</f>
        <v>9</v>
      </c>
      <c r="I37" s="63">
        <f>SUM(I34:J36)</f>
        <v>0</v>
      </c>
      <c r="J37" s="64"/>
      <c r="K37" s="65"/>
    </row>
    <row r="38" ht="20.1" customHeight="1" spans="2:11">
      <c r="B38" s="37" t="s">
        <v>87</v>
      </c>
      <c r="C38" s="37"/>
      <c r="D38" s="37"/>
      <c r="E38" s="37"/>
      <c r="F38" s="37" t="s">
        <v>54</v>
      </c>
      <c r="G38" s="37" t="s">
        <v>88</v>
      </c>
      <c r="H38" s="37"/>
      <c r="I38" s="37"/>
      <c r="J38" s="37" t="s">
        <v>56</v>
      </c>
      <c r="K38" s="3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4" workbookViewId="0">
      <selection activeCell="A17" sqref="$A17:$XFD17"/>
    </sheetView>
  </sheetViews>
  <sheetFormatPr defaultColWidth="9" defaultRowHeight="13.5"/>
  <cols>
    <col min="1" max="1" width="1.5" customWidth="1"/>
    <col min="2" max="3" width="2.25" customWidth="1"/>
    <col min="4" max="4" width="9.875" customWidth="1"/>
    <col min="5" max="5" width="0.875" customWidth="1"/>
    <col min="6" max="6" width="15.625" customWidth="1"/>
    <col min="7" max="7" width="11.625" customWidth="1"/>
    <col min="8" max="8" width="11.125" customWidth="1"/>
    <col min="9" max="9" width="1" customWidth="1"/>
    <col min="10" max="10" width="11.125" customWidth="1"/>
    <col min="11" max="11" width="22.25" customWidth="1"/>
  </cols>
  <sheetData>
    <row r="1" spans="2:11">
      <c r="B1" s="20"/>
      <c r="C1" s="20"/>
      <c r="D1" s="20"/>
      <c r="E1" s="20"/>
      <c r="F1" s="20"/>
      <c r="G1" s="20"/>
      <c r="H1" s="20"/>
      <c r="I1" s="20"/>
      <c r="J1" s="20"/>
      <c r="K1" s="20"/>
    </row>
    <row r="3" ht="18.75" spans="2:11">
      <c r="B3" s="21" t="s">
        <v>57</v>
      </c>
      <c r="C3" s="21"/>
      <c r="D3" s="21"/>
      <c r="E3" s="21"/>
      <c r="F3" s="21"/>
      <c r="G3" s="21"/>
      <c r="H3" s="21"/>
      <c r="I3" s="21"/>
      <c r="J3" s="21"/>
      <c r="K3" s="21"/>
    </row>
    <row r="4" ht="20.1" customHeight="1" spans="2:11">
      <c r="B4" s="22"/>
      <c r="C4" s="22"/>
      <c r="D4" s="22"/>
      <c r="E4" s="22"/>
      <c r="F4" s="22"/>
      <c r="G4" s="22"/>
      <c r="H4" s="22"/>
      <c r="I4" s="22"/>
      <c r="J4" s="22"/>
      <c r="K4" s="54"/>
    </row>
    <row r="5" ht="20.1" customHeight="1" spans="2:11">
      <c r="B5" s="23"/>
      <c r="C5" s="24"/>
      <c r="D5" s="25" t="s">
        <v>58</v>
      </c>
      <c r="E5" s="25"/>
      <c r="F5" s="26" t="s">
        <v>53</v>
      </c>
      <c r="G5" s="26"/>
      <c r="H5" s="25" t="s">
        <v>60</v>
      </c>
      <c r="I5" s="24"/>
      <c r="J5" s="26" t="s">
        <v>99</v>
      </c>
      <c r="K5" s="55"/>
    </row>
    <row r="6" ht="20.1" customHeight="1" spans="2:11">
      <c r="B6" s="27"/>
      <c r="C6" s="28"/>
      <c r="D6" s="29" t="s">
        <v>61</v>
      </c>
      <c r="E6" s="29"/>
      <c r="F6" s="30" t="s">
        <v>100</v>
      </c>
      <c r="G6" s="30"/>
      <c r="H6" s="29" t="s">
        <v>63</v>
      </c>
      <c r="I6" s="28"/>
      <c r="J6" s="30" t="s">
        <v>64</v>
      </c>
      <c r="K6" s="32"/>
    </row>
    <row r="7" ht="20.1" customHeight="1" spans="2:11">
      <c r="B7" s="27"/>
      <c r="C7" s="28"/>
      <c r="D7" s="29" t="s">
        <v>65</v>
      </c>
      <c r="E7" s="29"/>
      <c r="F7" s="31" t="s">
        <v>101</v>
      </c>
      <c r="G7" s="32"/>
      <c r="H7" s="29" t="s">
        <v>67</v>
      </c>
      <c r="I7" s="56"/>
      <c r="J7" s="31">
        <v>43328</v>
      </c>
      <c r="K7" s="32"/>
    </row>
    <row r="8" ht="20.1" customHeight="1" spans="2:11">
      <c r="B8" s="33"/>
      <c r="C8" s="34"/>
      <c r="D8" s="35"/>
      <c r="E8" s="35"/>
      <c r="F8" s="36"/>
      <c r="G8" s="36"/>
      <c r="H8" s="35" t="s">
        <v>68</v>
      </c>
      <c r="I8" s="57"/>
      <c r="J8" s="36" t="s">
        <v>69</v>
      </c>
      <c r="K8" s="58"/>
    </row>
    <row r="9" ht="20.1" customHeight="1" spans="2:1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ht="20.1" customHeight="1" spans="2:11">
      <c r="B10" s="38" t="s">
        <v>3</v>
      </c>
      <c r="C10" s="39"/>
      <c r="D10" s="40" t="s">
        <v>70</v>
      </c>
      <c r="E10" s="40" t="s">
        <v>71</v>
      </c>
      <c r="F10" s="41"/>
      <c r="G10" s="42" t="s">
        <v>72</v>
      </c>
      <c r="H10" s="41" t="s">
        <v>73</v>
      </c>
      <c r="I10" s="40" t="s">
        <v>74</v>
      </c>
      <c r="J10" s="41"/>
      <c r="K10" s="42" t="s">
        <v>75</v>
      </c>
    </row>
    <row r="11" ht="22" customHeight="1" spans="2:11">
      <c r="B11" s="43">
        <v>1</v>
      </c>
      <c r="C11" s="44"/>
      <c r="D11" s="45" t="s">
        <v>76</v>
      </c>
      <c r="E11" s="43" t="s">
        <v>77</v>
      </c>
      <c r="F11" s="44"/>
      <c r="G11" s="46">
        <f t="shared" ref="G11:G17" si="0">H11+I11</f>
        <v>0</v>
      </c>
      <c r="H11" s="46"/>
      <c r="I11" s="59"/>
      <c r="J11" s="60"/>
      <c r="K11" s="61"/>
    </row>
    <row r="12" ht="48" customHeight="1" spans="2:11">
      <c r="B12" s="43">
        <v>2</v>
      </c>
      <c r="C12" s="44"/>
      <c r="D12" s="47"/>
      <c r="E12" s="48" t="s">
        <v>79</v>
      </c>
      <c r="F12" s="48"/>
      <c r="G12" s="46">
        <f t="shared" si="0"/>
        <v>424.5</v>
      </c>
      <c r="H12" s="46">
        <v>424.5</v>
      </c>
      <c r="I12" s="59"/>
      <c r="J12" s="60"/>
      <c r="K12" s="61" t="s">
        <v>102</v>
      </c>
    </row>
    <row r="13" ht="18" customHeight="1" spans="2:11">
      <c r="B13" s="43">
        <v>3</v>
      </c>
      <c r="C13" s="44"/>
      <c r="D13" s="47"/>
      <c r="E13" s="43" t="s">
        <v>81</v>
      </c>
      <c r="F13" s="44"/>
      <c r="G13" s="46">
        <f t="shared" si="0"/>
        <v>0</v>
      </c>
      <c r="H13" s="46"/>
      <c r="I13" s="59"/>
      <c r="J13" s="60"/>
      <c r="K13" s="61"/>
    </row>
    <row r="14" ht="47" customHeight="1" spans="2:11">
      <c r="B14" s="43">
        <v>4</v>
      </c>
      <c r="C14" s="44"/>
      <c r="D14" s="47"/>
      <c r="E14" s="43" t="s">
        <v>83</v>
      </c>
      <c r="F14" s="44"/>
      <c r="G14" s="46">
        <f t="shared" si="0"/>
        <v>1528</v>
      </c>
      <c r="H14" s="46">
        <v>1528</v>
      </c>
      <c r="I14" s="59"/>
      <c r="J14" s="60"/>
      <c r="K14" s="61" t="s">
        <v>103</v>
      </c>
    </row>
    <row r="15" ht="20.1" customHeight="1" spans="2:11">
      <c r="B15" s="43">
        <v>5</v>
      </c>
      <c r="C15" s="44"/>
      <c r="D15" s="45" t="s">
        <v>43</v>
      </c>
      <c r="E15" s="48"/>
      <c r="F15" s="48"/>
      <c r="G15" s="46">
        <f t="shared" si="0"/>
        <v>0</v>
      </c>
      <c r="H15" s="46"/>
      <c r="I15" s="59"/>
      <c r="J15" s="60"/>
      <c r="K15" s="62"/>
    </row>
    <row r="16" ht="20.1" customHeight="1" spans="2:11">
      <c r="B16" s="43">
        <v>6</v>
      </c>
      <c r="C16" s="44"/>
      <c r="D16" s="47"/>
      <c r="E16" s="48"/>
      <c r="F16" s="48"/>
      <c r="G16" s="46">
        <f t="shared" si="0"/>
        <v>0</v>
      </c>
      <c r="H16" s="46"/>
      <c r="I16" s="59"/>
      <c r="J16" s="60"/>
      <c r="K16" s="62"/>
    </row>
    <row r="17" ht="20.1" customHeight="1" spans="2:11">
      <c r="B17" s="40" t="s">
        <v>46</v>
      </c>
      <c r="C17" s="49"/>
      <c r="D17" s="49"/>
      <c r="E17" s="49"/>
      <c r="F17" s="41"/>
      <c r="G17" s="50">
        <f>SUM(G11:G16)</f>
        <v>1952.5</v>
      </c>
      <c r="H17" s="50">
        <f>SUM(H11:H16)</f>
        <v>1952.5</v>
      </c>
      <c r="I17" s="63">
        <f>SUM(I11:J16)</f>
        <v>0</v>
      </c>
      <c r="J17" s="64"/>
      <c r="K17" s="65"/>
    </row>
    <row r="18" ht="20.1" customHeight="1" spans="2:11">
      <c r="B18" s="37"/>
      <c r="C18" s="37"/>
      <c r="D18" s="37"/>
      <c r="E18" s="37"/>
      <c r="F18" s="37"/>
      <c r="G18" s="37"/>
      <c r="H18" s="37"/>
      <c r="I18" s="37"/>
      <c r="J18" s="66"/>
      <c r="K18" s="37"/>
    </row>
    <row r="19" ht="20.1" customHeight="1" spans="2:11">
      <c r="B19" s="42" t="s">
        <v>73</v>
      </c>
      <c r="C19" s="42"/>
      <c r="D19" s="42"/>
      <c r="E19" s="42"/>
      <c r="F19" s="42"/>
      <c r="G19" s="42" t="s">
        <v>85</v>
      </c>
      <c r="H19" s="42"/>
      <c r="I19" s="42"/>
      <c r="J19" s="42"/>
      <c r="K19" s="42" t="s">
        <v>86</v>
      </c>
    </row>
    <row r="20" ht="20.1" customHeight="1" spans="2:11">
      <c r="B20" s="51">
        <f>G17</f>
        <v>1952.5</v>
      </c>
      <c r="C20" s="51"/>
      <c r="D20" s="51"/>
      <c r="E20" s="51"/>
      <c r="F20" s="51"/>
      <c r="G20" s="51">
        <f>I17</f>
        <v>0</v>
      </c>
      <c r="H20" s="51"/>
      <c r="I20" s="51"/>
      <c r="J20" s="51"/>
      <c r="K20" s="67">
        <f>SUM(B20:J20)</f>
        <v>1952.5</v>
      </c>
    </row>
    <row r="21" ht="20.1" customHeight="1" spans="2:11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ht="20.1" customHeight="1" spans="2:11">
      <c r="B22" s="37" t="s">
        <v>87</v>
      </c>
      <c r="C22" s="37"/>
      <c r="D22" s="37" t="s">
        <v>53</v>
      </c>
      <c r="E22" s="37"/>
      <c r="F22" s="37" t="s">
        <v>54</v>
      </c>
      <c r="G22" s="37" t="s">
        <v>88</v>
      </c>
      <c r="H22" s="37"/>
      <c r="I22" s="37"/>
      <c r="J22" s="37" t="s">
        <v>56</v>
      </c>
      <c r="K22" s="37"/>
    </row>
    <row r="25" ht="18.75" spans="1:11">
      <c r="A25" s="21" t="s">
        <v>89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7" ht="20.1" customHeight="1" spans="2:11">
      <c r="B27" s="23"/>
      <c r="C27" s="24"/>
      <c r="D27" s="25" t="s">
        <v>58</v>
      </c>
      <c r="E27" s="25"/>
      <c r="F27" s="26"/>
      <c r="G27" s="26"/>
      <c r="H27" s="25" t="s">
        <v>60</v>
      </c>
      <c r="I27" s="24"/>
      <c r="J27" s="26"/>
      <c r="K27" s="55"/>
    </row>
    <row r="28" ht="20.1" customHeight="1" spans="2:11">
      <c r="B28" s="27"/>
      <c r="C28" s="28"/>
      <c r="D28" s="29" t="s">
        <v>61</v>
      </c>
      <c r="E28" s="29"/>
      <c r="F28" s="30"/>
      <c r="G28" s="30"/>
      <c r="H28" s="29" t="s">
        <v>63</v>
      </c>
      <c r="I28" s="28"/>
      <c r="J28" s="30"/>
      <c r="K28" s="32"/>
    </row>
    <row r="29" ht="20.1" customHeight="1" spans="2:11">
      <c r="B29" s="27"/>
      <c r="C29" s="28"/>
      <c r="D29" s="29" t="s">
        <v>65</v>
      </c>
      <c r="E29" s="29"/>
      <c r="F29" s="30"/>
      <c r="G29" s="30"/>
      <c r="H29" s="29" t="s">
        <v>67</v>
      </c>
      <c r="I29" s="56"/>
      <c r="J29" s="31"/>
      <c r="K29" s="32"/>
    </row>
    <row r="30" ht="20.1" customHeight="1" spans="2:11">
      <c r="B30" s="33"/>
      <c r="C30" s="34"/>
      <c r="D30" s="35"/>
      <c r="E30" s="35"/>
      <c r="F30" s="36"/>
      <c r="G30" s="36"/>
      <c r="H30" s="35" t="s">
        <v>68</v>
      </c>
      <c r="I30" s="57"/>
      <c r="J30" s="36"/>
      <c r="K30" s="58"/>
    </row>
    <row r="31" ht="20.1" customHeight="1"/>
    <row r="32" ht="20.1" customHeight="1" spans="2:11">
      <c r="B32" s="48"/>
      <c r="C32" s="48"/>
      <c r="D32" s="52" t="s">
        <v>90</v>
      </c>
      <c r="E32" s="48" t="s">
        <v>91</v>
      </c>
      <c r="F32" s="48"/>
      <c r="G32" s="46" t="s">
        <v>92</v>
      </c>
      <c r="H32" s="46" t="s">
        <v>93</v>
      </c>
      <c r="I32" s="46" t="s">
        <v>46</v>
      </c>
      <c r="J32" s="46"/>
      <c r="K32" s="68" t="s">
        <v>75</v>
      </c>
    </row>
    <row r="33" ht="20.1" customHeight="1" spans="2:11">
      <c r="B33" s="48">
        <v>1</v>
      </c>
      <c r="C33" s="48"/>
      <c r="D33" s="53" t="s">
        <v>94</v>
      </c>
      <c r="E33" s="48"/>
      <c r="F33" s="48"/>
      <c r="G33" s="46"/>
      <c r="H33" s="46">
        <v>2</v>
      </c>
      <c r="I33" s="59">
        <f t="shared" ref="I33:I35" si="1">G33*H33</f>
        <v>0</v>
      </c>
      <c r="J33" s="60"/>
      <c r="K33" s="61"/>
    </row>
    <row r="34" ht="20.1" customHeight="1" spans="2:11">
      <c r="B34" s="48">
        <v>2</v>
      </c>
      <c r="C34" s="48"/>
      <c r="D34" s="53" t="s">
        <v>94</v>
      </c>
      <c r="E34" s="48"/>
      <c r="F34" s="48"/>
      <c r="G34" s="46"/>
      <c r="H34" s="46">
        <v>5</v>
      </c>
      <c r="I34" s="59">
        <f t="shared" si="1"/>
        <v>0</v>
      </c>
      <c r="J34" s="60"/>
      <c r="K34" s="61"/>
    </row>
    <row r="35" ht="20.1" customHeight="1" spans="2:11">
      <c r="B35" s="48">
        <v>3</v>
      </c>
      <c r="C35" s="48"/>
      <c r="D35" s="53"/>
      <c r="E35" s="48"/>
      <c r="F35" s="48"/>
      <c r="G35" s="46">
        <v>0</v>
      </c>
      <c r="H35" s="46">
        <v>2</v>
      </c>
      <c r="I35" s="59">
        <f t="shared" si="1"/>
        <v>0</v>
      </c>
      <c r="J35" s="60"/>
      <c r="K35" s="61"/>
    </row>
    <row r="36" ht="20.1" customHeight="1" spans="2:11">
      <c r="B36" s="40" t="s">
        <v>46</v>
      </c>
      <c r="C36" s="49"/>
      <c r="D36" s="49"/>
      <c r="E36" s="49"/>
      <c r="F36" s="41"/>
      <c r="G36" s="50"/>
      <c r="H36" s="50">
        <f>SUM(H18:H35)</f>
        <v>9</v>
      </c>
      <c r="I36" s="63">
        <f>SUM(I33:J35)</f>
        <v>0</v>
      </c>
      <c r="J36" s="64"/>
      <c r="K36" s="65"/>
    </row>
    <row r="37" ht="20.1" customHeight="1" spans="2:11">
      <c r="B37" s="37" t="s">
        <v>87</v>
      </c>
      <c r="C37" s="37"/>
      <c r="D37" s="37"/>
      <c r="E37" s="37"/>
      <c r="F37" s="37" t="s">
        <v>54</v>
      </c>
      <c r="G37" s="37" t="s">
        <v>88</v>
      </c>
      <c r="H37" s="37"/>
      <c r="I37" s="37"/>
      <c r="J37" s="37" t="s">
        <v>56</v>
      </c>
      <c r="K37" s="3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E13" sqref="E13"/>
    </sheetView>
  </sheetViews>
  <sheetFormatPr defaultColWidth="8" defaultRowHeight="13.5" outlineLevelCol="7"/>
  <cols>
    <col min="1" max="1" width="4.875" style="1" customWidth="1"/>
    <col min="2" max="2" width="8.625" style="1" customWidth="1"/>
    <col min="3" max="3" width="21.125" style="1" customWidth="1"/>
    <col min="4" max="4" width="13.375" style="1" customWidth="1"/>
    <col min="5" max="5" width="21.5" style="1" customWidth="1"/>
    <col min="6" max="6" width="21.625" style="1" customWidth="1"/>
    <col min="7" max="7" width="7.875" style="1" customWidth="1"/>
    <col min="8" max="8" width="13.375" style="1" customWidth="1"/>
    <col min="9" max="16382" width="8" style="2"/>
  </cols>
  <sheetData>
    <row r="1" ht="33" customHeight="1" spans="1:8">
      <c r="A1" s="3" t="s">
        <v>104</v>
      </c>
      <c r="B1" s="3"/>
      <c r="C1" s="3"/>
      <c r="D1" s="3"/>
      <c r="E1" s="3"/>
      <c r="F1" s="3"/>
      <c r="G1" s="3"/>
      <c r="H1" s="3"/>
    </row>
    <row r="2" ht="24.95" customHeight="1" spans="1:8">
      <c r="A2" s="4" t="s">
        <v>105</v>
      </c>
      <c r="B2" s="4"/>
      <c r="C2" s="5" t="s">
        <v>69</v>
      </c>
      <c r="D2" s="4" t="s">
        <v>106</v>
      </c>
      <c r="E2" s="6" t="s">
        <v>53</v>
      </c>
      <c r="F2" s="4" t="s">
        <v>107</v>
      </c>
      <c r="G2" s="4"/>
      <c r="H2" s="4"/>
    </row>
    <row r="3" ht="24.95" customHeight="1" spans="1:8">
      <c r="A3" s="4" t="s">
        <v>3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75</v>
      </c>
    </row>
    <row r="4" ht="24.95" customHeight="1" spans="1:8">
      <c r="A4" s="7">
        <v>1</v>
      </c>
      <c r="B4" s="8" t="s">
        <v>59</v>
      </c>
      <c r="C4" s="7"/>
      <c r="D4" s="9">
        <f>'林绮玲香港差旅 (2)'!K21</f>
        <v>730</v>
      </c>
      <c r="E4" s="7" t="s">
        <v>114</v>
      </c>
      <c r="F4" s="8" t="s">
        <v>115</v>
      </c>
      <c r="G4" s="7"/>
      <c r="H4" s="8"/>
    </row>
    <row r="5" ht="24.95" customHeight="1" spans="1:8">
      <c r="A5" s="7">
        <v>2</v>
      </c>
      <c r="B5" s="8" t="s">
        <v>95</v>
      </c>
      <c r="C5" s="7"/>
      <c r="D5" s="9">
        <f>'倪瑞君佛山差旅 (3)'!K21</f>
        <v>458</v>
      </c>
      <c r="E5" s="10" t="s">
        <v>116</v>
      </c>
      <c r="F5" s="9" t="s">
        <v>117</v>
      </c>
      <c r="G5" s="7"/>
      <c r="H5" s="8"/>
    </row>
    <row r="6" ht="24.95" customHeight="1" spans="1:8">
      <c r="A6" s="7">
        <v>3</v>
      </c>
      <c r="B6" s="11" t="s">
        <v>53</v>
      </c>
      <c r="C6" s="12"/>
      <c r="D6" s="9">
        <f>'唐诗琳差旅 (2)'!K20</f>
        <v>1952.5</v>
      </c>
      <c r="E6" s="13" t="s">
        <v>118</v>
      </c>
      <c r="F6" s="8"/>
      <c r="G6" s="7"/>
      <c r="H6" s="8"/>
    </row>
    <row r="7" ht="24.95" customHeight="1" spans="1:8">
      <c r="A7" s="7">
        <v>4</v>
      </c>
      <c r="B7" s="7"/>
      <c r="C7" s="7"/>
      <c r="D7" s="7"/>
      <c r="E7" s="7"/>
      <c r="F7" s="7"/>
      <c r="G7" s="7"/>
      <c r="H7" s="7"/>
    </row>
    <row r="8" ht="24.95" customHeight="1" spans="1:8">
      <c r="A8" s="7">
        <v>5</v>
      </c>
      <c r="B8" s="7"/>
      <c r="C8" s="7"/>
      <c r="D8" s="7"/>
      <c r="E8" s="7"/>
      <c r="F8" s="7"/>
      <c r="G8" s="7"/>
      <c r="H8" s="7"/>
    </row>
    <row r="9" ht="24.95" customHeight="1" spans="1:8">
      <c r="A9" s="7">
        <v>6</v>
      </c>
      <c r="B9" s="7"/>
      <c r="C9" s="7"/>
      <c r="D9" s="7"/>
      <c r="E9" s="7"/>
      <c r="F9" s="7"/>
      <c r="G9" s="7"/>
      <c r="H9" s="7"/>
    </row>
    <row r="10" ht="24.95" customHeight="1" spans="1:8">
      <c r="A10" s="14" t="s">
        <v>119</v>
      </c>
      <c r="B10" s="15"/>
      <c r="C10" s="15"/>
      <c r="D10" s="7">
        <f>SUM(D4:D9)</f>
        <v>3140.5</v>
      </c>
      <c r="E10" s="16" t="s">
        <v>120</v>
      </c>
      <c r="F10" s="17"/>
      <c r="G10" s="17"/>
      <c r="H10" s="18"/>
    </row>
    <row r="11" ht="24.95" customHeight="1" spans="1:8">
      <c r="A11" s="19" t="s">
        <v>121</v>
      </c>
      <c r="B11" s="19"/>
      <c r="C11" s="19"/>
      <c r="D11" s="19"/>
      <c r="E11" s="19"/>
      <c r="F11" s="19"/>
      <c r="G11" s="19"/>
      <c r="H11" s="19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</sheetData>
  <mergeCells count="6">
    <mergeCell ref="A1:H1"/>
    <mergeCell ref="A2:B2"/>
    <mergeCell ref="G2:H2"/>
    <mergeCell ref="A10:C10"/>
    <mergeCell ref="E10:H10"/>
    <mergeCell ref="A11:H11"/>
  </mergeCells>
  <pageMargins left="0.429166666666667" right="0.238888888888889" top="0.669444444444445" bottom="0.788888888888889" header="0.5" footer="0.5"/>
  <pageSetup paperSize="9" scale="9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员工报销明细</vt:lpstr>
      <vt:lpstr>林绮玲香港差旅 (2)</vt:lpstr>
      <vt:lpstr>倪瑞君佛山差旅 (3)</vt:lpstr>
      <vt:lpstr>唐诗琳差旅 (2)</vt:lpstr>
      <vt:lpstr>汇款银行账号明细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2018-08-20T10:30:21Z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