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<sst xmlns="http://schemas.openxmlformats.org/spreadsheetml/2006/main" count="114" uniqueCount="113">
  <si>
    <t>【借款报销单】</t>
  </si>
  <si>
    <t>团号：HMZA-220430-YCH691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</si>
  <si>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</si>
  <si>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</si>
  <si>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</si>
  <si>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</si>
  <si>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</si>
  <si>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</si>
  <si>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</si>
  <si>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</si>
  <si>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</si>
  <si>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</si>
  <si>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</si>
  <si>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</si>
  <si>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</si>
  <si>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</si>
  <si>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</si>
  <si>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</si>
  <si>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</si>
  <si>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</si>
  <si>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</si>
  <si>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</si>
  <si>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</si>
  <si>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</si>
  <si>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</si>
  <si>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</si>
  <si>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</si>
  <si>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</si>
  <si>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小米笔记本+金士顿u盘</t>
  </si>
  <si>
    <t>尽量提供可用的原始发票，发票项目不可用的，且开票需要加收税点的可以不提供原始发票。网上交易均需提供交易截图。</t>
  </si>
  <si>
    <t>华为手机</t>
  </si>
  <si>
    <t>折叠桌</t>
  </si>
  <si>
    <t>荣事达空气炸锅+小熊空气炸锅</t>
  </si>
  <si>
    <t>收纳包+led灯+爬行垫+置物架</t>
  </si>
  <si>
    <t>小度音箱</t>
  </si>
  <si>
    <t>挂烫机+真空封口机</t>
  </si>
  <si>
    <t>冲击钻</t>
  </si>
  <si>
    <t>无骨刷</t>
  </si>
  <si>
    <t>洗衣机+空气炸锅</t>
  </si>
  <si>
    <t>车载香水+车载冰箱+行车记录仪+折叠箱</t>
  </si>
  <si>
    <t>自拍杆+电烤炉+口红+充气泵</t>
  </si>
  <si>
    <t>电烤箱</t>
  </si>
  <si>
    <t>炒锅</t>
  </si>
  <si>
    <t>折叠椅</t>
  </si>
  <si>
    <t>风扇+加湿器</t>
  </si>
  <si>
    <t>车载支架+应急包</t>
  </si>
  <si>
    <t>体重秤+硬盘+手机云台+电脑+手机+智能开关+手环+自拍杆+摄像头+剃须刀</t>
  </si>
  <si>
    <t>剃须刀+充电线+电脑壳</t>
  </si>
  <si>
    <t>大疆无人机</t>
  </si>
  <si>
    <t>电热毯</t>
  </si>
  <si>
    <t>充气宝</t>
  </si>
  <si>
    <t>扫地机器人</t>
  </si>
  <si>
    <t>手机+净水器</t>
  </si>
  <si>
    <t>电脑</t>
  </si>
  <si>
    <t>厨具套装</t>
  </si>
  <si>
    <t>跳绳+显微镜</t>
  </si>
  <si>
    <t>口琴</t>
  </si>
  <si>
    <t>吸尘器</t>
  </si>
  <si>
    <t>扳手套装</t>
  </si>
  <si>
    <t>时钟</t>
  </si>
  <si>
    <t>靠枕+洗车机</t>
  </si>
  <si>
    <t>养生壶+净水器</t>
  </si>
  <si>
    <t>钓鱼伞+汽车坐垫</t>
  </si>
  <si>
    <t>颈部按摩仪</t>
  </si>
  <si>
    <t>打印机</t>
  </si>
  <si>
    <t>蓝牙耳机+防雨剂</t>
  </si>
  <si>
    <t>眼镜</t>
  </si>
  <si>
    <t>苹果手机</t>
  </si>
  <si>
    <t>火花塞</t>
  </si>
  <si>
    <t>美的微波炉</t>
  </si>
  <si>
    <t>手机+音箱</t>
  </si>
  <si>
    <t>营地车</t>
  </si>
  <si>
    <t>洗车机</t>
  </si>
  <si>
    <t>电脑+榨汁机</t>
  </si>
  <si>
    <t>荣耀30</t>
  </si>
  <si>
    <t>学步车</t>
  </si>
  <si>
    <t>帐篷</t>
  </si>
  <si>
    <t>变速器油</t>
  </si>
  <si>
    <t>玻璃清洁剂+垃圾桶</t>
  </si>
  <si>
    <t>剃须刀</t>
  </si>
  <si>
    <t>筷子</t>
  </si>
  <si>
    <t>跑步机</t>
  </si>
  <si>
    <t>oppo手机</t>
  </si>
  <si>
    <t>海尔扫地机器人</t>
  </si>
  <si>
    <t>打气筒+坐垫+椅子</t>
  </si>
  <si>
    <t>美的风扇</t>
  </si>
  <si>
    <t>热熔胶枪</t>
  </si>
  <si>
    <t>咖啡+洗衣液</t>
  </si>
  <si>
    <t>吸尘器+盯盯记录仪+电蝎子+收纳箱+充气泵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</si>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</sst>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abSelected="1" topLeftCell="A85" workbookViewId="0">
      <selection activeCell="I82" sqref="I8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0"/>
      <c r="J2" s="30"/>
      <c r="K2" s="30"/>
      <c r="L2" s="30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1"/>
      <c r="J8" s="32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1"/>
      <c r="J9" s="33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34"/>
      <c r="J10" s="35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1"/>
      <c r="J11" s="32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1"/>
      <c r="J12" s="33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34"/>
      <c r="J13" s="35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1"/>
      <c r="J14" s="36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1"/>
      <c r="J15" s="37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4"/>
      <c r="J16" s="38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1"/>
      <c r="J17" s="36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1"/>
      <c r="J18" s="37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34"/>
      <c r="J19" s="38"/>
    </row>
    <row r="20" s="1" customFormat="1" ht="22" customHeight="1" spans="1:10">
      <c r="A20" s="21">
        <v>5</v>
      </c>
      <c r="B20" s="22" t="s">
        <v>27</v>
      </c>
      <c r="C20" s="23">
        <v>127000</v>
      </c>
      <c r="D20" s="21">
        <v>1</v>
      </c>
      <c r="E20" s="23">
        <f>C20*D20</f>
        <v>127000</v>
      </c>
      <c r="F20" s="16">
        <v>6385.9</v>
      </c>
      <c r="G20" s="16"/>
      <c r="H20" s="16">
        <f>F20</f>
        <v>6385.9</v>
      </c>
      <c r="I20" s="39" t="s">
        <v>28</v>
      </c>
      <c r="J20" s="32" t="s">
        <v>29</v>
      </c>
    </row>
    <row r="21" s="1" customFormat="1" ht="22" customHeight="1" spans="1:10">
      <c r="A21" s="21"/>
      <c r="B21" s="27"/>
      <c r="C21" s="28"/>
      <c r="D21" s="29"/>
      <c r="E21" s="28"/>
      <c r="F21" s="16">
        <v>2599</v>
      </c>
      <c r="G21" s="16"/>
      <c r="H21" s="16">
        <f t="shared" ref="H21:H30" si="5">F21</f>
        <v>2599</v>
      </c>
      <c r="I21" s="39" t="s">
        <v>30</v>
      </c>
      <c r="J21" s="33"/>
    </row>
    <row r="22" s="1" customFormat="1" ht="22" customHeight="1" spans="1:10">
      <c r="A22" s="21"/>
      <c r="B22" s="27"/>
      <c r="C22" s="28"/>
      <c r="D22" s="29"/>
      <c r="E22" s="28"/>
      <c r="F22" s="16">
        <v>3989.98</v>
      </c>
      <c r="G22" s="16"/>
      <c r="H22" s="16">
        <f t="shared" si="5"/>
        <v>3989.98</v>
      </c>
      <c r="I22" s="39" t="s">
        <v>31</v>
      </c>
      <c r="J22" s="33"/>
    </row>
    <row r="23" s="1" customFormat="1" ht="30" customHeight="1" spans="1:10">
      <c r="A23" s="21"/>
      <c r="B23" s="27"/>
      <c r="C23" s="28"/>
      <c r="D23" s="29"/>
      <c r="E23" s="28"/>
      <c r="F23" s="16">
        <v>528</v>
      </c>
      <c r="G23" s="16"/>
      <c r="H23" s="16">
        <f t="shared" si="5"/>
        <v>528</v>
      </c>
      <c r="I23" s="39" t="s">
        <v>32</v>
      </c>
      <c r="J23" s="33"/>
    </row>
    <row r="24" s="1" customFormat="1" ht="30" customHeight="1" spans="1:10">
      <c r="A24" s="21"/>
      <c r="B24" s="27"/>
      <c r="C24" s="28"/>
      <c r="D24" s="29"/>
      <c r="E24" s="28"/>
      <c r="F24" s="16">
        <v>7465.95</v>
      </c>
      <c r="G24" s="16"/>
      <c r="H24" s="16">
        <f t="shared" si="5"/>
        <v>7465.95</v>
      </c>
      <c r="I24" s="39" t="s">
        <v>33</v>
      </c>
      <c r="J24" s="33"/>
    </row>
    <row r="25" s="1" customFormat="1" ht="22" customHeight="1" spans="1:10">
      <c r="A25" s="21"/>
      <c r="B25" s="27"/>
      <c r="C25" s="28"/>
      <c r="D25" s="29"/>
      <c r="E25" s="28"/>
      <c r="F25" s="16">
        <v>279</v>
      </c>
      <c r="G25" s="16"/>
      <c r="H25" s="16">
        <f t="shared" si="5"/>
        <v>279</v>
      </c>
      <c r="I25" s="39" t="s">
        <v>34</v>
      </c>
      <c r="J25" s="33"/>
    </row>
    <row r="26" s="1" customFormat="1" ht="22" customHeight="1" spans="1:10">
      <c r="A26" s="21"/>
      <c r="B26" s="27"/>
      <c r="C26" s="28"/>
      <c r="D26" s="29"/>
      <c r="E26" s="28"/>
      <c r="F26" s="16">
        <v>628</v>
      </c>
      <c r="G26" s="16"/>
      <c r="H26" s="16">
        <f t="shared" si="5"/>
        <v>628</v>
      </c>
      <c r="I26" s="39" t="s">
        <v>35</v>
      </c>
      <c r="J26" s="33"/>
    </row>
    <row r="27" s="1" customFormat="1" ht="22" customHeight="1" spans="1:10">
      <c r="A27" s="21"/>
      <c r="B27" s="27"/>
      <c r="C27" s="28"/>
      <c r="D27" s="29"/>
      <c r="E27" s="28"/>
      <c r="F27" s="16">
        <v>161</v>
      </c>
      <c r="G27" s="16"/>
      <c r="H27" s="16">
        <f t="shared" si="5"/>
        <v>161</v>
      </c>
      <c r="I27" s="39" t="s">
        <v>36</v>
      </c>
      <c r="J27" s="33"/>
    </row>
    <row r="28" s="1" customFormat="1" ht="22" customHeight="1" spans="1:10">
      <c r="A28" s="21"/>
      <c r="B28" s="27"/>
      <c r="C28" s="28"/>
      <c r="D28" s="29"/>
      <c r="E28" s="28"/>
      <c r="F28" s="16">
        <v>44</v>
      </c>
      <c r="G28" s="16"/>
      <c r="H28" s="16">
        <f t="shared" si="5"/>
        <v>44</v>
      </c>
      <c r="I28" s="39" t="s">
        <v>37</v>
      </c>
      <c r="J28" s="33"/>
    </row>
    <row r="29" s="1" customFormat="1" ht="22" customHeight="1" spans="1:10">
      <c r="A29" s="21"/>
      <c r="B29" s="27"/>
      <c r="C29" s="28"/>
      <c r="D29" s="29"/>
      <c r="E29" s="28"/>
      <c r="F29" s="16">
        <v>787.9</v>
      </c>
      <c r="G29" s="16"/>
      <c r="H29" s="16">
        <f t="shared" ref="H29:H39" si="6">F29</f>
        <v>787.9</v>
      </c>
      <c r="I29" s="39" t="s">
        <v>38</v>
      </c>
      <c r="J29" s="33"/>
    </row>
    <row r="30" s="1" customFormat="1" ht="36" customHeight="1" spans="1:10">
      <c r="A30" s="21"/>
      <c r="B30" s="27"/>
      <c r="C30" s="28"/>
      <c r="D30" s="29"/>
      <c r="E30" s="28"/>
      <c r="F30" s="16">
        <v>1731.8</v>
      </c>
      <c r="G30" s="16"/>
      <c r="H30" s="16">
        <f t="shared" si="6"/>
        <v>1731.8</v>
      </c>
      <c r="I30" s="39" t="s">
        <v>39</v>
      </c>
      <c r="J30" s="33"/>
    </row>
    <row r="31" s="1" customFormat="1" ht="22" customHeight="1" spans="1:10">
      <c r="A31" s="21"/>
      <c r="B31" s="27"/>
      <c r="C31" s="28"/>
      <c r="D31" s="29"/>
      <c r="E31" s="28"/>
      <c r="F31" s="16">
        <v>3840</v>
      </c>
      <c r="G31" s="16"/>
      <c r="H31" s="16">
        <f t="shared" si="6"/>
        <v>3840</v>
      </c>
      <c r="I31" s="39" t="s">
        <v>40</v>
      </c>
      <c r="J31" s="33"/>
    </row>
    <row r="32" s="1" customFormat="1" ht="22" customHeight="1" spans="1:10">
      <c r="A32" s="21"/>
      <c r="B32" s="27"/>
      <c r="C32" s="28"/>
      <c r="D32" s="29"/>
      <c r="E32" s="28"/>
      <c r="F32" s="16">
        <v>549</v>
      </c>
      <c r="G32" s="16"/>
      <c r="H32" s="16">
        <f t="shared" si="6"/>
        <v>549</v>
      </c>
      <c r="I32" s="39" t="s">
        <v>41</v>
      </c>
      <c r="J32" s="33"/>
    </row>
    <row r="33" s="1" customFormat="1" ht="22" customHeight="1" spans="1:10">
      <c r="A33" s="21"/>
      <c r="B33" s="27"/>
      <c r="C33" s="28"/>
      <c r="D33" s="29"/>
      <c r="E33" s="28"/>
      <c r="F33" s="16">
        <v>139</v>
      </c>
      <c r="G33" s="16"/>
      <c r="H33" s="16">
        <f t="shared" si="6"/>
        <v>139</v>
      </c>
      <c r="I33" s="39" t="s">
        <v>42</v>
      </c>
      <c r="J33" s="33"/>
    </row>
    <row r="34" s="1" customFormat="1" ht="22" customHeight="1" spans="1:10">
      <c r="A34" s="21"/>
      <c r="B34" s="27"/>
      <c r="C34" s="28"/>
      <c r="D34" s="29"/>
      <c r="E34" s="28"/>
      <c r="F34" s="16">
        <v>344</v>
      </c>
      <c r="G34" s="16"/>
      <c r="H34" s="16">
        <f t="shared" si="6"/>
        <v>344</v>
      </c>
      <c r="I34" s="39" t="s">
        <v>43</v>
      </c>
      <c r="J34" s="33"/>
    </row>
    <row r="35" s="1" customFormat="1" ht="22" customHeight="1" spans="1:10">
      <c r="A35" s="21"/>
      <c r="B35" s="27"/>
      <c r="C35" s="28"/>
      <c r="D35" s="29"/>
      <c r="E35" s="28"/>
      <c r="F35" s="16">
        <v>428</v>
      </c>
      <c r="G35" s="16"/>
      <c r="H35" s="16">
        <f t="shared" si="6"/>
        <v>428</v>
      </c>
      <c r="I35" s="39" t="s">
        <v>44</v>
      </c>
      <c r="J35" s="33"/>
    </row>
    <row r="36" s="1" customFormat="1" ht="22" customHeight="1" spans="1:10">
      <c r="A36" s="21"/>
      <c r="B36" s="27"/>
      <c r="C36" s="28"/>
      <c r="D36" s="29"/>
      <c r="E36" s="28"/>
      <c r="F36" s="16">
        <v>115.6</v>
      </c>
      <c r="G36" s="16"/>
      <c r="H36" s="16">
        <f t="shared" si="6"/>
        <v>115.6</v>
      </c>
      <c r="I36" s="39" t="s">
        <v>45</v>
      </c>
      <c r="J36" s="33"/>
    </row>
    <row r="37" s="1" customFormat="1" ht="47" customHeight="1" spans="1:10">
      <c r="A37" s="21"/>
      <c r="B37" s="27"/>
      <c r="C37" s="28"/>
      <c r="D37" s="29"/>
      <c r="E37" s="28"/>
      <c r="F37" s="16">
        <v>8902</v>
      </c>
      <c r="G37" s="16"/>
      <c r="H37" s="16">
        <f t="shared" si="6"/>
        <v>8902</v>
      </c>
      <c r="I37" s="39" t="s">
        <v>46</v>
      </c>
      <c r="J37" s="33"/>
    </row>
    <row r="38" s="1" customFormat="1" ht="22" customHeight="1" spans="1:10">
      <c r="A38" s="21"/>
      <c r="B38" s="27"/>
      <c r="C38" s="28"/>
      <c r="D38" s="29"/>
      <c r="E38" s="28"/>
      <c r="F38" s="16">
        <v>377.61</v>
      </c>
      <c r="G38" s="16"/>
      <c r="H38" s="16">
        <f t="shared" si="6"/>
        <v>377.61</v>
      </c>
      <c r="I38" s="39" t="s">
        <v>47</v>
      </c>
      <c r="J38" s="33"/>
    </row>
    <row r="39" s="1" customFormat="1" ht="22" customHeight="1" spans="1:10">
      <c r="A39" s="21"/>
      <c r="B39" s="27"/>
      <c r="C39" s="28"/>
      <c r="D39" s="29"/>
      <c r="E39" s="28"/>
      <c r="F39" s="16">
        <v>2899</v>
      </c>
      <c r="G39" s="16"/>
      <c r="H39" s="16">
        <f t="shared" si="6"/>
        <v>2899</v>
      </c>
      <c r="I39" s="39" t="s">
        <v>48</v>
      </c>
      <c r="J39" s="33"/>
    </row>
    <row r="40" s="1" customFormat="1" ht="22" customHeight="1" spans="1:10">
      <c r="A40" s="21"/>
      <c r="B40" s="27"/>
      <c r="C40" s="28"/>
      <c r="D40" s="29"/>
      <c r="E40" s="28"/>
      <c r="F40" s="16">
        <v>338.6</v>
      </c>
      <c r="G40" s="16"/>
      <c r="H40" s="16">
        <f>F40</f>
        <v>338.6</v>
      </c>
      <c r="I40" s="39" t="s">
        <v>49</v>
      </c>
      <c r="J40" s="33"/>
    </row>
    <row r="41" s="1" customFormat="1" ht="22" customHeight="1" spans="1:10">
      <c r="A41" s="21"/>
      <c r="B41" s="27"/>
      <c r="C41" s="28"/>
      <c r="D41" s="29"/>
      <c r="E41" s="28"/>
      <c r="F41" s="16">
        <v>199</v>
      </c>
      <c r="G41" s="16"/>
      <c r="H41" s="16">
        <f>F41</f>
        <v>199</v>
      </c>
      <c r="I41" s="39" t="s">
        <v>50</v>
      </c>
      <c r="J41" s="33"/>
    </row>
    <row r="42" s="1" customFormat="1" ht="22" customHeight="1" spans="1:10">
      <c r="A42" s="21"/>
      <c r="B42" s="27"/>
      <c r="C42" s="28"/>
      <c r="D42" s="29"/>
      <c r="E42" s="28"/>
      <c r="F42" s="16">
        <v>3299</v>
      </c>
      <c r="G42" s="16"/>
      <c r="H42" s="16">
        <f>F42</f>
        <v>3299</v>
      </c>
      <c r="I42" s="39" t="s">
        <v>51</v>
      </c>
      <c r="J42" s="33"/>
    </row>
    <row r="43" s="1" customFormat="1" ht="22" customHeight="1" spans="1:10">
      <c r="A43" s="21"/>
      <c r="B43" s="27"/>
      <c r="C43" s="28"/>
      <c r="D43" s="29"/>
      <c r="E43" s="28"/>
      <c r="F43" s="16">
        <v>3448</v>
      </c>
      <c r="G43" s="16"/>
      <c r="H43" s="16">
        <f>F43</f>
        <v>3448</v>
      </c>
      <c r="I43" s="39" t="s">
        <v>52</v>
      </c>
      <c r="J43" s="33"/>
    </row>
    <row r="44" s="1" customFormat="1" ht="22" customHeight="1" spans="1:10">
      <c r="A44" s="21"/>
      <c r="B44" s="27"/>
      <c r="C44" s="28"/>
      <c r="D44" s="29"/>
      <c r="E44" s="28"/>
      <c r="F44" s="16">
        <v>4289</v>
      </c>
      <c r="G44" s="16"/>
      <c r="H44" s="16">
        <f>F44</f>
        <v>4289</v>
      </c>
      <c r="I44" s="39" t="s">
        <v>53</v>
      </c>
      <c r="J44" s="33"/>
    </row>
    <row r="45" s="1" customFormat="1" ht="22" customHeight="1" spans="1:10">
      <c r="A45" s="21"/>
      <c r="B45" s="27"/>
      <c r="C45" s="28"/>
      <c r="D45" s="29"/>
      <c r="E45" s="28"/>
      <c r="F45" s="16">
        <v>349</v>
      </c>
      <c r="G45" s="16"/>
      <c r="H45" s="16">
        <f t="shared" ref="H45:H50" si="7">F45</f>
        <v>349</v>
      </c>
      <c r="I45" s="39" t="s">
        <v>54</v>
      </c>
      <c r="J45" s="33"/>
    </row>
    <row r="46" s="1" customFormat="1" ht="22" customHeight="1" spans="1:10">
      <c r="A46" s="21"/>
      <c r="B46" s="27"/>
      <c r="C46" s="28"/>
      <c r="D46" s="29"/>
      <c r="E46" s="28"/>
      <c r="F46" s="16">
        <v>694.9</v>
      </c>
      <c r="G46" s="16"/>
      <c r="H46" s="16">
        <f t="shared" si="7"/>
        <v>694.9</v>
      </c>
      <c r="I46" s="39" t="s">
        <v>55</v>
      </c>
      <c r="J46" s="33"/>
    </row>
    <row r="47" s="1" customFormat="1" ht="22" customHeight="1" spans="1:10">
      <c r="A47" s="21"/>
      <c r="B47" s="27"/>
      <c r="C47" s="28"/>
      <c r="D47" s="29"/>
      <c r="E47" s="28"/>
      <c r="F47" s="16">
        <v>103.1</v>
      </c>
      <c r="G47" s="16"/>
      <c r="H47" s="16">
        <f t="shared" si="7"/>
        <v>103.1</v>
      </c>
      <c r="I47" s="39" t="s">
        <v>56</v>
      </c>
      <c r="J47" s="33"/>
    </row>
    <row r="48" s="1" customFormat="1" ht="22" customHeight="1" spans="1:10">
      <c r="A48" s="21"/>
      <c r="B48" s="27"/>
      <c r="C48" s="28"/>
      <c r="D48" s="29"/>
      <c r="E48" s="28"/>
      <c r="F48" s="16">
        <v>329</v>
      </c>
      <c r="G48" s="16"/>
      <c r="H48" s="16">
        <f t="shared" si="7"/>
        <v>329</v>
      </c>
      <c r="I48" s="39" t="s">
        <v>57</v>
      </c>
      <c r="J48" s="33"/>
    </row>
    <row r="49" s="1" customFormat="1" ht="22" customHeight="1" spans="1:10">
      <c r="A49" s="21"/>
      <c r="B49" s="27"/>
      <c r="C49" s="28"/>
      <c r="D49" s="29"/>
      <c r="E49" s="28"/>
      <c r="F49" s="16">
        <v>143</v>
      </c>
      <c r="G49" s="16"/>
      <c r="H49" s="16">
        <f t="shared" ref="H49:H69" si="8">F49</f>
        <v>143</v>
      </c>
      <c r="I49" s="39" t="s">
        <v>58</v>
      </c>
      <c r="J49" s="33"/>
    </row>
    <row r="50" s="1" customFormat="1" ht="22" customHeight="1" spans="1:10">
      <c r="A50" s="21"/>
      <c r="B50" s="27"/>
      <c r="C50" s="28"/>
      <c r="D50" s="29"/>
      <c r="E50" s="28"/>
      <c r="F50" s="16">
        <v>129</v>
      </c>
      <c r="G50" s="16"/>
      <c r="H50" s="16">
        <f t="shared" si="8"/>
        <v>129</v>
      </c>
      <c r="I50" s="39" t="s">
        <v>59</v>
      </c>
      <c r="J50" s="33"/>
    </row>
    <row r="51" s="1" customFormat="1" ht="22" customHeight="1" spans="1:10">
      <c r="A51" s="21"/>
      <c r="B51" s="27"/>
      <c r="C51" s="28"/>
      <c r="D51" s="29"/>
      <c r="E51" s="28"/>
      <c r="F51" s="16">
        <v>302</v>
      </c>
      <c r="G51" s="16"/>
      <c r="H51" s="16">
        <f t="shared" si="8"/>
        <v>302</v>
      </c>
      <c r="I51" s="39" t="s">
        <v>60</v>
      </c>
      <c r="J51" s="33"/>
    </row>
    <row r="52" s="1" customFormat="1" ht="22" customHeight="1" spans="1:10">
      <c r="A52" s="21"/>
      <c r="B52" s="27"/>
      <c r="C52" s="28"/>
      <c r="D52" s="29"/>
      <c r="E52" s="28"/>
      <c r="F52" s="16">
        <v>2276</v>
      </c>
      <c r="G52" s="16"/>
      <c r="H52" s="16">
        <f t="shared" si="8"/>
        <v>2276</v>
      </c>
      <c r="I52" s="39" t="s">
        <v>61</v>
      </c>
      <c r="J52" s="33"/>
    </row>
    <row r="53" s="1" customFormat="1" ht="22" customHeight="1" spans="1:10">
      <c r="A53" s="21"/>
      <c r="B53" s="27"/>
      <c r="C53" s="28"/>
      <c r="D53" s="29"/>
      <c r="E53" s="28"/>
      <c r="F53" s="16">
        <v>3098</v>
      </c>
      <c r="G53" s="16"/>
      <c r="H53" s="16">
        <f t="shared" si="8"/>
        <v>3098</v>
      </c>
      <c r="I53" s="39" t="s">
        <v>62</v>
      </c>
      <c r="J53" s="33"/>
    </row>
    <row r="54" s="1" customFormat="1" ht="22" customHeight="1" spans="1:10">
      <c r="A54" s="21"/>
      <c r="B54" s="27"/>
      <c r="C54" s="28"/>
      <c r="D54" s="29"/>
      <c r="E54" s="28"/>
      <c r="F54" s="16">
        <v>249</v>
      </c>
      <c r="G54" s="16"/>
      <c r="H54" s="16">
        <f t="shared" si="8"/>
        <v>249</v>
      </c>
      <c r="I54" s="39" t="s">
        <v>63</v>
      </c>
      <c r="J54" s="33"/>
    </row>
    <row r="55" s="1" customFormat="1" ht="22" customHeight="1" spans="1:10">
      <c r="A55" s="21"/>
      <c r="B55" s="27"/>
      <c r="C55" s="28"/>
      <c r="D55" s="29"/>
      <c r="E55" s="28"/>
      <c r="F55" s="16">
        <v>809</v>
      </c>
      <c r="G55" s="16"/>
      <c r="H55" s="16">
        <f t="shared" si="8"/>
        <v>809</v>
      </c>
      <c r="I55" s="39" t="s">
        <v>64</v>
      </c>
      <c r="J55" s="33"/>
    </row>
    <row r="56" s="1" customFormat="1" ht="22" customHeight="1" spans="1:10">
      <c r="A56" s="21"/>
      <c r="B56" s="27"/>
      <c r="C56" s="28"/>
      <c r="D56" s="29"/>
      <c r="E56" s="28"/>
      <c r="F56" s="16">
        <v>514</v>
      </c>
      <c r="G56" s="16"/>
      <c r="H56" s="16">
        <f t="shared" si="8"/>
        <v>514</v>
      </c>
      <c r="I56" s="39" t="s">
        <v>65</v>
      </c>
      <c r="J56" s="33"/>
    </row>
    <row r="57" s="1" customFormat="1" ht="22" customHeight="1" spans="1:10">
      <c r="A57" s="21"/>
      <c r="B57" s="27"/>
      <c r="C57" s="28"/>
      <c r="D57" s="29"/>
      <c r="E57" s="28"/>
      <c r="F57" s="16">
        <v>538</v>
      </c>
      <c r="G57" s="16"/>
      <c r="H57" s="16">
        <f t="shared" si="8"/>
        <v>538</v>
      </c>
      <c r="I57" s="39" t="s">
        <v>66</v>
      </c>
      <c r="J57" s="33"/>
    </row>
    <row r="58" s="1" customFormat="1" ht="22" customHeight="1" spans="1:10">
      <c r="A58" s="21"/>
      <c r="B58" s="27"/>
      <c r="C58" s="28"/>
      <c r="D58" s="29"/>
      <c r="E58" s="28"/>
      <c r="F58" s="16">
        <v>6199</v>
      </c>
      <c r="G58" s="16"/>
      <c r="H58" s="16">
        <f t="shared" si="8"/>
        <v>6199</v>
      </c>
      <c r="I58" s="39" t="s">
        <v>67</v>
      </c>
      <c r="J58" s="33"/>
    </row>
    <row r="59" s="1" customFormat="1" ht="22" customHeight="1" spans="1:10">
      <c r="A59" s="21"/>
      <c r="B59" s="27"/>
      <c r="C59" s="28"/>
      <c r="D59" s="29"/>
      <c r="E59" s="28"/>
      <c r="F59" s="16">
        <v>186</v>
      </c>
      <c r="G59" s="16"/>
      <c r="H59" s="16">
        <f t="shared" si="8"/>
        <v>186</v>
      </c>
      <c r="I59" s="39" t="s">
        <v>68</v>
      </c>
      <c r="J59" s="33"/>
    </row>
    <row r="60" s="1" customFormat="1" ht="22" customHeight="1" spans="1:10">
      <c r="A60" s="21"/>
      <c r="B60" s="27"/>
      <c r="C60" s="28"/>
      <c r="D60" s="29"/>
      <c r="E60" s="28"/>
      <c r="F60" s="16">
        <v>369</v>
      </c>
      <c r="G60" s="16"/>
      <c r="H60" s="16">
        <f t="shared" si="8"/>
        <v>369</v>
      </c>
      <c r="I60" s="39" t="s">
        <v>69</v>
      </c>
      <c r="J60" s="33"/>
    </row>
    <row r="61" s="1" customFormat="1" ht="22" customHeight="1" spans="1:10">
      <c r="A61" s="21"/>
      <c r="B61" s="27"/>
      <c r="C61" s="28"/>
      <c r="D61" s="29"/>
      <c r="E61" s="28"/>
      <c r="F61" s="16">
        <v>379</v>
      </c>
      <c r="G61" s="16"/>
      <c r="H61" s="16">
        <f t="shared" si="8"/>
        <v>379</v>
      </c>
      <c r="I61" s="39" t="s">
        <v>42</v>
      </c>
      <c r="J61" s="33"/>
    </row>
    <row r="62" s="1" customFormat="1" ht="22" customHeight="1" spans="1:10">
      <c r="A62" s="21"/>
      <c r="B62" s="27"/>
      <c r="C62" s="28"/>
      <c r="D62" s="29"/>
      <c r="E62" s="28"/>
      <c r="F62" s="16">
        <v>10297</v>
      </c>
      <c r="G62" s="16"/>
      <c r="H62" s="16">
        <f t="shared" si="8"/>
        <v>10297</v>
      </c>
      <c r="I62" s="39" t="s">
        <v>70</v>
      </c>
      <c r="J62" s="33"/>
    </row>
    <row r="63" s="1" customFormat="1" ht="22" customHeight="1" spans="1:10">
      <c r="A63" s="21"/>
      <c r="B63" s="27"/>
      <c r="C63" s="28"/>
      <c r="D63" s="29"/>
      <c r="E63" s="28"/>
      <c r="F63" s="16">
        <v>9085</v>
      </c>
      <c r="G63" s="16"/>
      <c r="H63" s="16">
        <f t="shared" si="8"/>
        <v>9085</v>
      </c>
      <c r="I63" s="39" t="s">
        <v>71</v>
      </c>
      <c r="J63" s="33"/>
    </row>
    <row r="64" s="1" customFormat="1" ht="22" customHeight="1" spans="1:10">
      <c r="A64" s="21"/>
      <c r="B64" s="27"/>
      <c r="C64" s="28"/>
      <c r="D64" s="29"/>
      <c r="E64" s="28"/>
      <c r="F64" s="16">
        <v>579</v>
      </c>
      <c r="G64" s="16"/>
      <c r="H64" s="16">
        <f t="shared" si="8"/>
        <v>579</v>
      </c>
      <c r="I64" s="39" t="s">
        <v>72</v>
      </c>
      <c r="J64" s="33"/>
    </row>
    <row r="65" s="1" customFormat="1" ht="22" customHeight="1" spans="1:10">
      <c r="A65" s="21"/>
      <c r="B65" s="27"/>
      <c r="C65" s="28"/>
      <c r="D65" s="29"/>
      <c r="E65" s="28"/>
      <c r="F65" s="16">
        <v>5678</v>
      </c>
      <c r="G65" s="16"/>
      <c r="H65" s="16">
        <f t="shared" si="8"/>
        <v>5678</v>
      </c>
      <c r="I65" s="39" t="s">
        <v>73</v>
      </c>
      <c r="J65" s="33"/>
    </row>
    <row r="66" s="1" customFormat="1" ht="22" customHeight="1" spans="1:10">
      <c r="A66" s="21"/>
      <c r="B66" s="27"/>
      <c r="C66" s="28"/>
      <c r="D66" s="29"/>
      <c r="E66" s="28"/>
      <c r="F66" s="16">
        <v>1989</v>
      </c>
      <c r="G66" s="16"/>
      <c r="H66" s="16">
        <f t="shared" si="8"/>
        <v>1989</v>
      </c>
      <c r="I66" s="39" t="s">
        <v>74</v>
      </c>
      <c r="J66" s="33"/>
    </row>
    <row r="67" s="1" customFormat="1" ht="22" customHeight="1" spans="1:10">
      <c r="A67" s="21"/>
      <c r="B67" s="27"/>
      <c r="C67" s="28"/>
      <c r="D67" s="29"/>
      <c r="E67" s="28"/>
      <c r="F67" s="16">
        <v>189</v>
      </c>
      <c r="G67" s="16"/>
      <c r="H67" s="16">
        <f t="shared" ref="H67:H80" si="9">F67</f>
        <v>189</v>
      </c>
      <c r="I67" s="39" t="s">
        <v>75</v>
      </c>
      <c r="J67" s="33"/>
    </row>
    <row r="68" s="1" customFormat="1" ht="22" customHeight="1" spans="1:10">
      <c r="A68" s="21"/>
      <c r="B68" s="27"/>
      <c r="C68" s="28"/>
      <c r="D68" s="29"/>
      <c r="E68" s="28"/>
      <c r="F68" s="16">
        <v>249</v>
      </c>
      <c r="G68" s="16"/>
      <c r="H68" s="16">
        <f t="shared" si="9"/>
        <v>249</v>
      </c>
      <c r="I68" s="39" t="s">
        <v>76</v>
      </c>
      <c r="J68" s="33"/>
    </row>
    <row r="69" s="1" customFormat="1" ht="22" customHeight="1" spans="1:10">
      <c r="A69" s="21"/>
      <c r="B69" s="27"/>
      <c r="C69" s="28"/>
      <c r="D69" s="29"/>
      <c r="E69" s="28"/>
      <c r="F69" s="16">
        <v>969</v>
      </c>
      <c r="G69" s="16"/>
      <c r="H69" s="16">
        <f t="shared" si="9"/>
        <v>969</v>
      </c>
      <c r="I69" s="39" t="s">
        <v>77</v>
      </c>
      <c r="J69" s="33"/>
    </row>
    <row r="70" s="1" customFormat="1" ht="22" customHeight="1" spans="1:10">
      <c r="A70" s="21"/>
      <c r="B70" s="27"/>
      <c r="C70" s="28"/>
      <c r="D70" s="29"/>
      <c r="E70" s="28"/>
      <c r="F70" s="16">
        <v>49.8</v>
      </c>
      <c r="G70" s="16"/>
      <c r="H70" s="16">
        <f t="shared" si="9"/>
        <v>49.8</v>
      </c>
      <c r="I70" s="39" t="s">
        <v>78</v>
      </c>
      <c r="J70" s="33"/>
    </row>
    <row r="71" s="1" customFormat="1" ht="22" customHeight="1" spans="1:10">
      <c r="A71" s="21"/>
      <c r="B71" s="27"/>
      <c r="C71" s="28"/>
      <c r="D71" s="29"/>
      <c r="E71" s="28"/>
      <c r="F71" s="16">
        <v>129</v>
      </c>
      <c r="G71" s="16"/>
      <c r="H71" s="16">
        <f t="shared" si="9"/>
        <v>129</v>
      </c>
      <c r="I71" s="39" t="s">
        <v>79</v>
      </c>
      <c r="J71" s="33"/>
    </row>
    <row r="72" s="1" customFormat="1" ht="22" customHeight="1" spans="1:10">
      <c r="A72" s="21"/>
      <c r="B72" s="27"/>
      <c r="C72" s="28"/>
      <c r="D72" s="29"/>
      <c r="E72" s="28"/>
      <c r="F72" s="16">
        <v>94</v>
      </c>
      <c r="G72" s="16"/>
      <c r="H72" s="16">
        <f t="shared" si="9"/>
        <v>94</v>
      </c>
      <c r="I72" s="39" t="s">
        <v>80</v>
      </c>
      <c r="J72" s="33"/>
    </row>
    <row r="73" s="1" customFormat="1" ht="22" customHeight="1" spans="1:10">
      <c r="A73" s="21"/>
      <c r="B73" s="27"/>
      <c r="C73" s="28"/>
      <c r="D73" s="29"/>
      <c r="E73" s="28"/>
      <c r="F73" s="16">
        <v>1799</v>
      </c>
      <c r="G73" s="16"/>
      <c r="H73" s="16">
        <f t="shared" si="9"/>
        <v>1799</v>
      </c>
      <c r="I73" s="39" t="s">
        <v>81</v>
      </c>
      <c r="J73" s="33"/>
    </row>
    <row r="74" s="1" customFormat="1" ht="22" customHeight="1" spans="1:10">
      <c r="A74" s="21"/>
      <c r="B74" s="27"/>
      <c r="C74" s="28"/>
      <c r="D74" s="29"/>
      <c r="E74" s="28"/>
      <c r="F74" s="16">
        <v>1499</v>
      </c>
      <c r="G74" s="16"/>
      <c r="H74" s="16">
        <f t="shared" si="9"/>
        <v>1499</v>
      </c>
      <c r="I74" s="39" t="s">
        <v>82</v>
      </c>
      <c r="J74" s="33"/>
    </row>
    <row r="75" s="1" customFormat="1" ht="22" customHeight="1" spans="1:10">
      <c r="A75" s="21"/>
      <c r="B75" s="27"/>
      <c r="C75" s="28"/>
      <c r="D75" s="29"/>
      <c r="E75" s="28"/>
      <c r="F75" s="16">
        <v>898</v>
      </c>
      <c r="G75" s="16"/>
      <c r="H75" s="16">
        <f t="shared" si="9"/>
        <v>898</v>
      </c>
      <c r="I75" s="39" t="s">
        <v>83</v>
      </c>
      <c r="J75" s="33"/>
    </row>
    <row r="76" s="1" customFormat="1" ht="22" customHeight="1" spans="1:10">
      <c r="A76" s="21"/>
      <c r="B76" s="27"/>
      <c r="C76" s="28"/>
      <c r="D76" s="29"/>
      <c r="E76" s="28"/>
      <c r="F76" s="16">
        <v>937</v>
      </c>
      <c r="G76" s="16"/>
      <c r="H76" s="16">
        <f t="shared" si="9"/>
        <v>937</v>
      </c>
      <c r="I76" s="39" t="s">
        <v>84</v>
      </c>
      <c r="J76" s="33"/>
    </row>
    <row r="77" s="1" customFormat="1" ht="22" customHeight="1" spans="1:10">
      <c r="A77" s="21"/>
      <c r="B77" s="27"/>
      <c r="C77" s="28"/>
      <c r="D77" s="29"/>
      <c r="E77" s="28"/>
      <c r="F77" s="16">
        <v>239</v>
      </c>
      <c r="G77" s="16"/>
      <c r="H77" s="16">
        <f t="shared" si="9"/>
        <v>239</v>
      </c>
      <c r="I77" s="39" t="s">
        <v>85</v>
      </c>
      <c r="J77" s="33"/>
    </row>
    <row r="78" s="1" customFormat="1" ht="22" customHeight="1" spans="1:10">
      <c r="A78" s="21"/>
      <c r="B78" s="27"/>
      <c r="C78" s="28"/>
      <c r="D78" s="29"/>
      <c r="E78" s="28"/>
      <c r="F78" s="16">
        <v>33.9</v>
      </c>
      <c r="G78" s="16"/>
      <c r="H78" s="16">
        <f t="shared" si="9"/>
        <v>33.9</v>
      </c>
      <c r="I78" s="39" t="s">
        <v>86</v>
      </c>
      <c r="J78" s="33"/>
    </row>
    <row r="79" s="1" customFormat="1" ht="22" customHeight="1" spans="1:10">
      <c r="A79" s="21"/>
      <c r="B79" s="27"/>
      <c r="C79" s="28"/>
      <c r="D79" s="29"/>
      <c r="E79" s="28"/>
      <c r="F79" s="16">
        <v>134.8</v>
      </c>
      <c r="G79" s="16"/>
      <c r="H79" s="16">
        <f t="shared" si="9"/>
        <v>134.8</v>
      </c>
      <c r="I79" s="39" t="s">
        <v>87</v>
      </c>
      <c r="J79" s="33"/>
    </row>
    <row r="80" s="1" customFormat="1" ht="40" customHeight="1" spans="1:10">
      <c r="A80" s="21"/>
      <c r="B80" s="27"/>
      <c r="C80" s="28"/>
      <c r="D80" s="29"/>
      <c r="E80" s="28"/>
      <c r="F80" s="16">
        <v>21392.8</v>
      </c>
      <c r="G80" s="16"/>
      <c r="H80" s="16">
        <f t="shared" si="9"/>
        <v>21392.8</v>
      </c>
      <c r="I80" s="39" t="s">
        <v>88</v>
      </c>
      <c r="J80" s="33"/>
    </row>
    <row r="81" s="2" customFormat="1" customHeight="1" spans="1:10">
      <c r="A81" s="18"/>
      <c r="B81" s="19" t="s">
        <v>89</v>
      </c>
      <c r="C81" s="20">
        <f>SUM(C20)</f>
        <v>127000</v>
      </c>
      <c r="D81" s="20">
        <f>SUM(D20)</f>
        <v>1</v>
      </c>
      <c r="E81" s="20">
        <f>SUM(E20)</f>
        <v>127000</v>
      </c>
      <c r="F81" s="20">
        <f>SUM(F20:F80)</f>
        <v>126676.64</v>
      </c>
      <c r="G81" s="20"/>
      <c r="H81" s="20">
        <f>SUM(H20:H80)</f>
        <v>126676.64</v>
      </c>
      <c r="I81" s="34"/>
      <c r="J81" s="35"/>
    </row>
    <row r="82" s="1" customFormat="1" customHeight="1" spans="1:10">
      <c r="A82" s="14">
        <v>6</v>
      </c>
      <c r="B82" s="15" t="s">
        <v>90</v>
      </c>
      <c r="C82" s="16">
        <v>0</v>
      </c>
      <c r="D82" s="17"/>
      <c r="E82" s="16">
        <f>C82*D82</f>
        <v>0</v>
      </c>
      <c r="F82" s="16">
        <v>0</v>
      </c>
      <c r="G82" s="16">
        <v>0</v>
      </c>
      <c r="H82" s="16">
        <f t="shared" ref="H82:H85" si="10">F82+G82</f>
        <v>0</v>
      </c>
      <c r="I82" s="31"/>
      <c r="J82" s="32" t="s">
        <v>91</v>
      </c>
    </row>
    <row r="83" s="2" customFormat="1" customHeight="1" spans="1:10">
      <c r="A83" s="18"/>
      <c r="B83" s="19" t="s">
        <v>92</v>
      </c>
      <c r="C83" s="20">
        <f>SUM(C82)</f>
        <v>0</v>
      </c>
      <c r="D83" s="20">
        <f>SUM(D82)</f>
        <v>0</v>
      </c>
      <c r="E83" s="20">
        <f>SUM(E82)</f>
        <v>0</v>
      </c>
      <c r="F83" s="20">
        <f t="shared" ref="F83:H83" si="11">SUM(F82:F82)</f>
        <v>0</v>
      </c>
      <c r="G83" s="20">
        <f t="shared" si="11"/>
        <v>0</v>
      </c>
      <c r="H83" s="20">
        <f t="shared" si="11"/>
        <v>0</v>
      </c>
      <c r="I83" s="34"/>
      <c r="J83" s="38"/>
    </row>
    <row r="84" s="1" customFormat="1" customHeight="1" spans="1:10">
      <c r="A84" s="14">
        <v>7</v>
      </c>
      <c r="B84" s="15" t="s">
        <v>93</v>
      </c>
      <c r="C84" s="16">
        <v>0</v>
      </c>
      <c r="D84" s="17"/>
      <c r="E84" s="16">
        <f>C84*D84</f>
        <v>0</v>
      </c>
      <c r="F84" s="16">
        <v>0</v>
      </c>
      <c r="G84" s="16">
        <v>0</v>
      </c>
      <c r="H84" s="16">
        <f t="shared" si="10"/>
        <v>0</v>
      </c>
      <c r="I84" s="31"/>
      <c r="J84" s="47"/>
    </row>
    <row r="85" s="1" customFormat="1" customHeight="1" spans="1:10">
      <c r="A85" s="14"/>
      <c r="B85" s="15"/>
      <c r="C85" s="16"/>
      <c r="D85" s="17"/>
      <c r="E85" s="16"/>
      <c r="F85" s="16">
        <v>0</v>
      </c>
      <c r="G85" s="16">
        <v>0</v>
      </c>
      <c r="H85" s="16">
        <f t="shared" si="10"/>
        <v>0</v>
      </c>
      <c r="I85" s="31"/>
      <c r="J85" s="48"/>
    </row>
    <row r="86" s="2" customFormat="1" customHeight="1" spans="1:10">
      <c r="A86" s="18"/>
      <c r="B86" s="19" t="s">
        <v>94</v>
      </c>
      <c r="C86" s="20">
        <f>SUM(C84)</f>
        <v>0</v>
      </c>
      <c r="D86" s="20">
        <f>SUM(D84)</f>
        <v>0</v>
      </c>
      <c r="E86" s="20">
        <f>SUM(E84)</f>
        <v>0</v>
      </c>
      <c r="F86" s="20">
        <f t="shared" ref="F86:H86" si="12">SUM(F84:F85)</f>
        <v>0</v>
      </c>
      <c r="G86" s="20">
        <f t="shared" si="12"/>
        <v>0</v>
      </c>
      <c r="H86" s="20">
        <f t="shared" si="12"/>
        <v>0</v>
      </c>
      <c r="I86" s="34"/>
      <c r="J86" s="49"/>
    </row>
    <row r="87" s="1" customFormat="1" customHeight="1" spans="1:10">
      <c r="A87" s="14">
        <v>8</v>
      </c>
      <c r="B87" s="15" t="s">
        <v>95</v>
      </c>
      <c r="C87" s="16">
        <v>0</v>
      </c>
      <c r="D87" s="17"/>
      <c r="E87" s="16">
        <f t="shared" ref="E87:E92" si="13">C87*D87</f>
        <v>0</v>
      </c>
      <c r="F87" s="16">
        <v>0</v>
      </c>
      <c r="G87" s="16">
        <v>0</v>
      </c>
      <c r="H87" s="16">
        <f t="shared" ref="H87:H90" si="14">F87+G87</f>
        <v>0</v>
      </c>
      <c r="I87" s="31"/>
      <c r="J87" s="36" t="s">
        <v>96</v>
      </c>
    </row>
    <row r="88" s="1" customFormat="1" customHeight="1" spans="1:10">
      <c r="A88" s="14"/>
      <c r="B88" s="15"/>
      <c r="C88" s="16"/>
      <c r="D88" s="17"/>
      <c r="E88" s="16"/>
      <c r="F88" s="16">
        <v>0</v>
      </c>
      <c r="G88" s="16">
        <v>0</v>
      </c>
      <c r="H88" s="16">
        <f t="shared" si="14"/>
        <v>0</v>
      </c>
      <c r="I88" s="31"/>
      <c r="J88" s="37"/>
    </row>
    <row r="89" s="2" customFormat="1" customHeight="1" spans="1:10">
      <c r="A89" s="18"/>
      <c r="B89" s="19" t="s">
        <v>97</v>
      </c>
      <c r="C89" s="20">
        <f>SUM(C87)</f>
        <v>0</v>
      </c>
      <c r="D89" s="20">
        <f>SUM(D87)</f>
        <v>0</v>
      </c>
      <c r="E89" s="20">
        <f>SUM(E87)</f>
        <v>0</v>
      </c>
      <c r="F89" s="20">
        <f t="shared" ref="F89:H89" si="15">SUM(F87:F88)</f>
        <v>0</v>
      </c>
      <c r="G89" s="20">
        <f t="shared" si="15"/>
        <v>0</v>
      </c>
      <c r="H89" s="20">
        <f t="shared" si="15"/>
        <v>0</v>
      </c>
      <c r="I89" s="34"/>
      <c r="J89" s="38"/>
    </row>
    <row r="90" s="1" customFormat="1" customHeight="1" spans="1:10">
      <c r="A90" s="14">
        <v>9</v>
      </c>
      <c r="B90" s="15" t="s">
        <v>98</v>
      </c>
      <c r="C90" s="16">
        <v>0</v>
      </c>
      <c r="D90" s="17"/>
      <c r="E90" s="16">
        <f t="shared" si="13"/>
        <v>0</v>
      </c>
      <c r="F90" s="16">
        <v>0</v>
      </c>
      <c r="G90" s="16">
        <v>0</v>
      </c>
      <c r="H90" s="16">
        <f t="shared" si="14"/>
        <v>0</v>
      </c>
      <c r="I90" s="31"/>
      <c r="J90" s="32" t="s">
        <v>99</v>
      </c>
    </row>
    <row r="91" s="2" customFormat="1" customHeight="1" spans="1:10">
      <c r="A91" s="18"/>
      <c r="B91" s="19" t="s">
        <v>100</v>
      </c>
      <c r="C91" s="20">
        <f>SUM(C90)</f>
        <v>0</v>
      </c>
      <c r="D91" s="20">
        <f>SUM(D90)</f>
        <v>0</v>
      </c>
      <c r="E91" s="20">
        <f>SUM(E90)</f>
        <v>0</v>
      </c>
      <c r="F91" s="20">
        <f t="shared" ref="F91:H91" si="16">SUM(F90:F90)</f>
        <v>0</v>
      </c>
      <c r="G91" s="20">
        <f t="shared" si="16"/>
        <v>0</v>
      </c>
      <c r="H91" s="20">
        <f t="shared" si="16"/>
        <v>0</v>
      </c>
      <c r="I91" s="34"/>
      <c r="J91" s="35"/>
    </row>
    <row r="92" s="1" customFormat="1" customHeight="1" spans="1:10">
      <c r="A92" s="21">
        <v>10</v>
      </c>
      <c r="B92" s="22" t="s">
        <v>101</v>
      </c>
      <c r="C92" s="23">
        <v>0</v>
      </c>
      <c r="D92" s="21"/>
      <c r="E92" s="23">
        <f t="shared" si="13"/>
        <v>0</v>
      </c>
      <c r="F92" s="16"/>
      <c r="G92" s="16"/>
      <c r="H92" s="16"/>
      <c r="I92" s="31"/>
      <c r="J92" s="47"/>
    </row>
    <row r="93" s="1" customFormat="1" customHeight="1" spans="1:10">
      <c r="A93" s="29"/>
      <c r="B93" s="27"/>
      <c r="C93" s="28"/>
      <c r="D93" s="29"/>
      <c r="E93" s="28"/>
      <c r="F93" s="16"/>
      <c r="G93" s="16"/>
      <c r="H93" s="16"/>
      <c r="I93" s="31"/>
      <c r="J93" s="48"/>
    </row>
    <row r="94" s="1" customFormat="1" customHeight="1" spans="1:10">
      <c r="A94" s="29"/>
      <c r="B94" s="27"/>
      <c r="C94" s="28"/>
      <c r="D94" s="29"/>
      <c r="E94" s="28"/>
      <c r="F94" s="16"/>
      <c r="G94" s="16"/>
      <c r="H94" s="16"/>
      <c r="I94" s="31"/>
      <c r="J94" s="48"/>
    </row>
    <row r="95" s="2" customFormat="1" customHeight="1" spans="1:10">
      <c r="A95" s="18"/>
      <c r="B95" s="19" t="s">
        <v>102</v>
      </c>
      <c r="C95" s="20">
        <f>SUM(C92)</f>
        <v>0</v>
      </c>
      <c r="D95" s="20">
        <f>SUM(D92)</f>
        <v>0</v>
      </c>
      <c r="E95" s="20">
        <f>SUM(E92)</f>
        <v>0</v>
      </c>
      <c r="F95" s="20">
        <f t="shared" ref="F95:H95" si="17">SUM(F92:F94)</f>
        <v>0</v>
      </c>
      <c r="G95" s="20">
        <f t="shared" si="17"/>
        <v>0</v>
      </c>
      <c r="H95" s="20">
        <f t="shared" si="17"/>
        <v>0</v>
      </c>
      <c r="I95" s="34"/>
      <c r="J95" s="49"/>
    </row>
    <row r="96" s="1" customFormat="1" customHeight="1" spans="1:10">
      <c r="A96" s="18"/>
      <c r="B96" s="19" t="s">
        <v>103</v>
      </c>
      <c r="C96" s="20">
        <f t="shared" ref="C96:H96" si="18">SUM(C95,C91,C89,C86,C83,C81,C19,C16,C13,C10)</f>
        <v>127000</v>
      </c>
      <c r="D96" s="20">
        <f t="shared" si="18"/>
        <v>1</v>
      </c>
      <c r="E96" s="20">
        <f t="shared" si="18"/>
        <v>127000</v>
      </c>
      <c r="F96" s="20">
        <f t="shared" si="18"/>
        <v>126676.64</v>
      </c>
      <c r="G96" s="20">
        <f t="shared" si="18"/>
        <v>0</v>
      </c>
      <c r="H96" s="20">
        <f t="shared" si="18"/>
        <v>126676.64</v>
      </c>
      <c r="I96" s="34"/>
      <c r="J96" s="50"/>
    </row>
    <row r="97" s="1" customFormat="1" customHeight="1" spans="1:3">
      <c r="A97" s="3"/>
      <c r="C97" s="4"/>
    </row>
    <row r="98" s="1" customFormat="1" customHeight="1" spans="1:3">
      <c r="A98" s="3"/>
      <c r="C98" s="4"/>
    </row>
    <row r="99" s="1" customFormat="1" customHeight="1" spans="1:3">
      <c r="A99" s="3"/>
      <c r="C99" s="4"/>
    </row>
    <row r="100" s="1" customFormat="1" customHeight="1" spans="1:9">
      <c r="A100" s="40" t="s">
        <v>104</v>
      </c>
      <c r="B100" s="41"/>
      <c r="C100" s="42" t="s">
        <v>105</v>
      </c>
      <c r="D100" s="42"/>
      <c r="E100" s="42" t="s">
        <v>106</v>
      </c>
      <c r="F100" s="42"/>
      <c r="G100" s="42" t="s">
        <v>107</v>
      </c>
      <c r="H100" s="42"/>
      <c r="I100" s="51" t="s">
        <v>108</v>
      </c>
    </row>
    <row r="101" s="1" customFormat="1" customHeight="1" spans="1:9">
      <c r="A101" s="43">
        <f>E96</f>
        <v>127000</v>
      </c>
      <c r="B101" s="44"/>
      <c r="C101" s="44">
        <f>H96</f>
        <v>126676.64</v>
      </c>
      <c r="D101" s="44"/>
      <c r="E101" s="44">
        <f>F96</f>
        <v>126676.64</v>
      </c>
      <c r="F101" s="44"/>
      <c r="G101" s="44">
        <f>G96</f>
        <v>0</v>
      </c>
      <c r="H101" s="44"/>
      <c r="I101" s="52">
        <f>A101-C101</f>
        <v>323.360000000001</v>
      </c>
    </row>
    <row r="102" s="1" customFormat="1" customHeight="1" spans="1:3">
      <c r="A102" s="3"/>
      <c r="C102" s="4"/>
    </row>
    <row r="103" s="1" customFormat="1" customHeight="1" spans="1:9">
      <c r="A103" s="45" t="s">
        <v>109</v>
      </c>
      <c r="B103" s="2"/>
      <c r="C103" s="46" t="s">
        <v>110</v>
      </c>
      <c r="D103" s="45"/>
      <c r="E103" s="45" t="s">
        <v>111</v>
      </c>
      <c r="F103" s="45"/>
      <c r="G103" s="45" t="s">
        <v>112</v>
      </c>
      <c r="H103" s="45"/>
      <c r="I103" s="2"/>
    </row>
  </sheetData>
  <mergeCells count="65">
    <mergeCell ref="C2:H2"/>
    <mergeCell ref="C6:E6"/>
    <mergeCell ref="F6:I6"/>
    <mergeCell ref="A100:B100"/>
    <mergeCell ref="C100:D100"/>
    <mergeCell ref="E100:F100"/>
    <mergeCell ref="G100:H100"/>
    <mergeCell ref="A101:B101"/>
    <mergeCell ref="C101:D101"/>
    <mergeCell ref="E101:F101"/>
    <mergeCell ref="G101:H101"/>
    <mergeCell ref="A6:A7"/>
    <mergeCell ref="A8:A9"/>
    <mergeCell ref="A11:A12"/>
    <mergeCell ref="A14:A15"/>
    <mergeCell ref="A17:A18"/>
    <mergeCell ref="A84:A85"/>
    <mergeCell ref="A87:A88"/>
    <mergeCell ref="A92:A94"/>
    <mergeCell ref="B6:B7"/>
    <mergeCell ref="B8:B9"/>
    <mergeCell ref="B11:B12"/>
    <mergeCell ref="B14:B15"/>
    <mergeCell ref="B17:B18"/>
    <mergeCell ref="B20:B78"/>
    <mergeCell ref="B84:B85"/>
    <mergeCell ref="B87:B88"/>
    <mergeCell ref="B92:B94"/>
    <mergeCell ref="C8:C9"/>
    <mergeCell ref="C11:C12"/>
    <mergeCell ref="C14:C15"/>
    <mergeCell ref="C17:C18"/>
    <mergeCell ref="C20:C80"/>
    <mergeCell ref="C84:C85"/>
    <mergeCell ref="C87:C88"/>
    <mergeCell ref="C92:C94"/>
    <mergeCell ref="D8:D9"/>
    <mergeCell ref="D11:D12"/>
    <mergeCell ref="D14:D15"/>
    <mergeCell ref="D17:D18"/>
    <mergeCell ref="D20:D80"/>
    <mergeCell ref="D84:D85"/>
    <mergeCell ref="D87:D88"/>
    <mergeCell ref="D92:D94"/>
    <mergeCell ref="E8:E9"/>
    <mergeCell ref="E11:E12"/>
    <mergeCell ref="E14:E15"/>
    <mergeCell ref="E17:E18"/>
    <mergeCell ref="E20:E80"/>
    <mergeCell ref="E84:E85"/>
    <mergeCell ref="E87:E88"/>
    <mergeCell ref="E92:E94"/>
    <mergeCell ref="J4:J5"/>
    <mergeCell ref="J6:J7"/>
    <mergeCell ref="J8:J10"/>
    <mergeCell ref="J11:J13"/>
    <mergeCell ref="J14:J16"/>
    <mergeCell ref="J17:J19"/>
    <mergeCell ref="J20:J81"/>
    <mergeCell ref="J82:J83"/>
    <mergeCell ref="J84:J86"/>
    <mergeCell ref="J87:J89"/>
    <mergeCell ref="J90:J91"/>
    <mergeCell ref="J92:J95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2022-04-19T04:28:00Z</dcterms:created>
  <dcterms:modified xsi:type="dcterms:W3CDTF">2022-08-11T07:45:13Z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9F1960F2878643ADA5A9F35C6F23DDBA</vt:lpwstr>
  </property>
  <property fmtid="{D5CDD505-2E9C-101B-9397-08002B2CF9AE}" pid="3" name="commondata">
    <vt:lpwstr>eyJoZGlkIjoiMTRlZjU3ZjU1OWI1NzQ4Y2U2ZWExMWNiNmNhYWFhYTkifQ==</vt:lpwstr>
  </property>
  <property fmtid="{D5CDD505-2E9C-101B-9397-08002B2CF9AE}" pid="4" name="KSOProductBuildVer">
    <vt:lpwstr>2052-11.1.0.12302</vt:lpwstr>
  </property>
</Properties>
</file>