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3天2晚（成都木棉花）" sheetId="23" r:id="rId1"/>
    <sheet name="框架报价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<sst xmlns="http://schemas.openxmlformats.org/spreadsheetml/2006/main" count="4456" uniqueCount="1793">
  <si>
    <t>360智慧商业行业二部私享会 预算报价</t>
  </si>
  <si>
    <t>供应商名称</t>
  </si>
  <si>
    <t>康辉集团北京国际会议展览有限公司</t>
  </si>
  <si>
    <t>报价日期</t>
  </si>
  <si>
    <t>联系人</t>
  </si>
  <si>
    <t>郭燕雷</t>
  </si>
  <si>
    <t>电子邮件</t>
  </si>
  <si>
    <t>guoyanlei@cct.cn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</si>
  <si>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</si>
  <si>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</si>
  <si>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</si>
  <si>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</si>
  <si>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</si>
  <si>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</si>
  <si>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</si>
  <si>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</si>
  <si>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</si>
  <si>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</si>
  <si>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</si>
  <si>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框架序列</t>
  </si>
  <si>
    <t>机票</t>
  </si>
  <si>
    <t>各地-成都；往返经济舱/高铁</t>
  </si>
  <si>
    <t>人</t>
  </si>
  <si>
    <t>往返</t>
  </si>
  <si>
    <t>预留费用，实际出票为准</t>
  </si>
  <si>
    <t>E001</t>
  </si>
  <si>
    <t>机票费用合计</t>
  </si>
  <si>
    <t>车辆</t>
  </si>
  <si>
    <t>接机/站
成都双流机场-成都木棉花</t>
  </si>
  <si>
    <t>gl8</t>
  </si>
  <si>
    <t>辆</t>
  </si>
  <si>
    <t>单趟</t>
  </si>
  <si>
    <t>C043</t>
  </si>
  <si>
    <t>考斯特/中巴</t>
  </si>
  <si>
    <t>C046</t>
  </si>
  <si>
    <t>送机/站
成都木棉花-成都双流机场单趟</t>
  </si>
  <si>
    <t>大巴</t>
  </si>
  <si>
    <t>C049</t>
  </si>
  <si>
    <t>接送机
成都天府机场-成都木棉花</t>
  </si>
  <si>
    <t>天府机场位置偏远单程60km，含空驶</t>
  </si>
  <si>
    <t>C042</t>
  </si>
  <si>
    <t>C045</t>
  </si>
  <si>
    <t>行程</t>
  </si>
  <si>
    <t>行程大巴</t>
  </si>
  <si>
    <t>天</t>
  </si>
  <si>
    <t>C048</t>
  </si>
  <si>
    <t>酒店备车gl8</t>
  </si>
  <si>
    <t>8小时100公里内，超时超公里另计</t>
  </si>
  <si>
    <t>车辆费用合计</t>
  </si>
  <si>
    <t>酒店
成都木棉花</t>
  </si>
  <si>
    <t>住宿</t>
  </si>
  <si>
    <t>豪华大床房</t>
  </si>
  <si>
    <t>间</t>
  </si>
  <si>
    <t>晚</t>
  </si>
  <si>
    <t>20+1+8</t>
  </si>
  <si>
    <t>雅致双床房</t>
  </si>
  <si>
    <t>10人，含单房差</t>
  </si>
  <si>
    <t>房间水果</t>
  </si>
  <si>
    <t>份</t>
  </si>
  <si>
    <t>会议</t>
  </si>
  <si>
    <t>议堂1  210平  含18平led</t>
  </si>
  <si>
    <t>场</t>
  </si>
  <si>
    <t>半天</t>
  </si>
  <si>
    <t>餐饮</t>
  </si>
  <si>
    <t>Day1-午餐（商务套餐）</t>
  </si>
  <si>
    <t>次</t>
  </si>
  <si>
    <t>按照50%预估；自助40人起开，198元/人</t>
  </si>
  <si>
    <t>Day1-茶歇</t>
  </si>
  <si>
    <t>按照80%预估；20人起开</t>
  </si>
  <si>
    <t>Day1-室外酒会露台小食</t>
  </si>
  <si>
    <t>Day1-晚宴桌餐</t>
  </si>
  <si>
    <t>桌</t>
  </si>
  <si>
    <t>afterparty</t>
  </si>
  <si>
    <t>费用预留，实际方案为准</t>
  </si>
  <si>
    <t>酒店费用合计</t>
  </si>
  <si>
    <t>会议搭建</t>
  </si>
  <si>
    <t>背板</t>
  </si>
  <si>
    <t>签到背板；5m*3m；UV宝丽布+桁架</t>
  </si>
  <si>
    <t>平米</t>
  </si>
  <si>
    <t>A009</t>
  </si>
  <si>
    <t>格栅射灯</t>
  </si>
  <si>
    <t>个</t>
  </si>
  <si>
    <t>A195</t>
  </si>
  <si>
    <t>指引</t>
  </si>
  <si>
    <t>指引牌；铝型材指示板</t>
  </si>
  <si>
    <t>会场1个；室外酒会2个；公区1个；1F指引</t>
  </si>
  <si>
    <t>A120</t>
  </si>
  <si>
    <t>搭建</t>
  </si>
  <si>
    <t>铁制地台 0.3m--0.5m；4m*6m*0.4m</t>
  </si>
  <si>
    <t>A080</t>
  </si>
  <si>
    <t>地毯；4m*6m*0.4m</t>
  </si>
  <si>
    <t>A067</t>
  </si>
  <si>
    <t>踏步</t>
  </si>
  <si>
    <t>每阶每米</t>
  </si>
  <si>
    <t>组</t>
  </si>
  <si>
    <t>A085</t>
  </si>
  <si>
    <t>AV设备</t>
  </si>
  <si>
    <t>视频控制台</t>
  </si>
  <si>
    <t>台</t>
  </si>
  <si>
    <t>B052</t>
  </si>
  <si>
    <t>提词器；50 寸等离子显示器</t>
  </si>
  <si>
    <t>B039</t>
  </si>
  <si>
    <t>专业提示翻页器（一拖二）</t>
  </si>
  <si>
    <t>套</t>
  </si>
  <si>
    <t>B073</t>
  </si>
  <si>
    <t>控台人员-视频师</t>
  </si>
  <si>
    <t>C014</t>
  </si>
  <si>
    <t>笔记本电脑</t>
  </si>
  <si>
    <t>B066</t>
  </si>
  <si>
    <t>线阵音箱</t>
  </si>
  <si>
    <t>只</t>
  </si>
  <si>
    <t>B090</t>
  </si>
  <si>
    <t>线阵低音音箱</t>
  </si>
  <si>
    <t>B091</t>
  </si>
  <si>
    <t>线阵反送</t>
  </si>
  <si>
    <t>B092</t>
  </si>
  <si>
    <t>数字调音台（32 路）</t>
  </si>
  <si>
    <t>项</t>
  </si>
  <si>
    <t>B106</t>
  </si>
  <si>
    <t>无线手持麦克风</t>
  </si>
  <si>
    <t>B110</t>
  </si>
  <si>
    <t>控台人员-音响师</t>
  </si>
  <si>
    <t>电脑图案灯</t>
  </si>
  <si>
    <t>B126</t>
  </si>
  <si>
    <t>多色LOGO 片</t>
  </si>
  <si>
    <t>片</t>
  </si>
  <si>
    <t>B123</t>
  </si>
  <si>
    <t>电脑三合一光束灯</t>
  </si>
  <si>
    <t>B133</t>
  </si>
  <si>
    <t>LED Par 灯</t>
  </si>
  <si>
    <t>B135</t>
  </si>
  <si>
    <t xml:space="preserve">TRUSS（3.5+8+3.5）m*2   </t>
  </si>
  <si>
    <t>米</t>
  </si>
  <si>
    <t>B168</t>
  </si>
  <si>
    <t>控台人员-灯光师</t>
  </si>
  <si>
    <t>露台区域</t>
  </si>
  <si>
    <t>全频音箱</t>
  </si>
  <si>
    <t>B093</t>
  </si>
  <si>
    <t>全频反送</t>
  </si>
  <si>
    <t>B095</t>
  </si>
  <si>
    <t>数字调音台（16 路）</t>
  </si>
  <si>
    <t>B107</t>
  </si>
  <si>
    <t>灯柱</t>
  </si>
  <si>
    <t>多功能面光灯</t>
  </si>
  <si>
    <t>B147</t>
  </si>
  <si>
    <t>AV搭建人员及运输</t>
  </si>
  <si>
    <t>搭建人工；含进场撤场</t>
  </si>
  <si>
    <t>人次</t>
  </si>
  <si>
    <t>C012</t>
  </si>
  <si>
    <t>市内运输；厢式小货车</t>
  </si>
  <si>
    <t>车</t>
  </si>
  <si>
    <t>趟</t>
  </si>
  <si>
    <t>C052</t>
  </si>
  <si>
    <t>晚宴演出</t>
  </si>
  <si>
    <t>舞蹈演员</t>
  </si>
  <si>
    <t>晚宴翻台期间彩排</t>
  </si>
  <si>
    <t>舞蹈演员；第二支舞</t>
  </si>
  <si>
    <t>魔术表演</t>
  </si>
  <si>
    <t>乐队</t>
  </si>
  <si>
    <t>室外酒会</t>
  </si>
  <si>
    <t>晚宴伴宴</t>
  </si>
  <si>
    <t>晚宴抽奖</t>
  </si>
  <si>
    <t>一等奖；Insta360 影石X3运动相机</t>
  </si>
  <si>
    <t>平台采买为准</t>
  </si>
  <si>
    <t>二等奖；韶音openrun Pro S 810</t>
  </si>
  <si>
    <t>三等奖；300元</t>
  </si>
  <si>
    <t>预留费用，实际确认为准</t>
  </si>
  <si>
    <t>室外露台酒会</t>
  </si>
  <si>
    <t>外请调酒师；包含酒水、调酒表演</t>
  </si>
  <si>
    <t>氛围布置；露台花艺</t>
  </si>
  <si>
    <t>实际确认方案为准</t>
  </si>
  <si>
    <t>桌面LED logo灯定制</t>
  </si>
  <si>
    <t>都江堰茶溪谷</t>
  </si>
  <si>
    <t>注水道旗；入口、民宿</t>
  </si>
  <si>
    <t>A121</t>
  </si>
  <si>
    <t>茶园主题区布置</t>
  </si>
  <si>
    <t>确认方案为准</t>
  </si>
  <si>
    <t>搭建人员</t>
  </si>
  <si>
    <t>会议费用合计</t>
  </si>
  <si>
    <t>特色行程</t>
  </si>
  <si>
    <t>门票</t>
  </si>
  <si>
    <t>三星堆博物馆 门票72+耳麦15</t>
  </si>
  <si>
    <t>39嘉宾+2工作人员</t>
  </si>
  <si>
    <t>都江堰茶溪谷 采茶制茶体验</t>
  </si>
  <si>
    <t>都江堰茶溪谷 茶水、茶点</t>
  </si>
  <si>
    <t>以确认菜单为准；含场地服务人员</t>
  </si>
  <si>
    <t>都江堰茶溪谷 长嘴壶表演互动</t>
  </si>
  <si>
    <t>都江堰茶溪谷 茶室室内室外2小时包场</t>
  </si>
  <si>
    <t>同时段清散客</t>
  </si>
  <si>
    <t>Day2-堆堆堆咖啡</t>
  </si>
  <si>
    <t>预留费用，实际采买为准</t>
  </si>
  <si>
    <t>Day2-午餐</t>
  </si>
  <si>
    <t>Day2-晚宴；小龙翻大江（太古里店）</t>
  </si>
  <si>
    <t>区域包场低消12000</t>
  </si>
  <si>
    <t>人员</t>
  </si>
  <si>
    <t>三星堆讲解+行程导游</t>
  </si>
  <si>
    <t>特指可讲解三星堆，指定简历人员</t>
  </si>
  <si>
    <t>行程费用合计</t>
  </si>
  <si>
    <t>制作&amp;采买物料</t>
  </si>
  <si>
    <t>制作-接机</t>
  </si>
  <si>
    <t>接机牌；KT板双面画面+手柄</t>
  </si>
  <si>
    <t>车头牌；A3塑封，双面画面</t>
  </si>
  <si>
    <t>制作-酒店接待</t>
  </si>
  <si>
    <t>房卡套</t>
  </si>
  <si>
    <t>张</t>
  </si>
  <si>
    <t>39备6</t>
  </si>
  <si>
    <t>房间欢迎信；特种纸双面</t>
  </si>
  <si>
    <t>午餐券；150g铜版纸</t>
  </si>
  <si>
    <t>制作-会议</t>
  </si>
  <si>
    <t>主持人手卡；彩色单面157克铜板纸</t>
  </si>
  <si>
    <t>A181</t>
  </si>
  <si>
    <t>麦克风套；雪弗板裱写真</t>
  </si>
  <si>
    <t>A179</t>
  </si>
  <si>
    <t>桌卡；200克铜版彩色打印三折页</t>
  </si>
  <si>
    <t>A175</t>
  </si>
  <si>
    <t>合影横幅；500cm*60cm；贡缎布</t>
  </si>
  <si>
    <t>条</t>
  </si>
  <si>
    <t>制作-晚宴</t>
  </si>
  <si>
    <t>桌号牌；铜版纸</t>
  </si>
  <si>
    <t>抽奖卡片；铜版纸</t>
  </si>
  <si>
    <t>抽奖箱；亚克力材料</t>
  </si>
  <si>
    <t>A130</t>
  </si>
  <si>
    <t>制作-行程</t>
  </si>
  <si>
    <t>导游旗；40-35绸缎布</t>
  </si>
  <si>
    <t>摄影师马甲（2个logo）</t>
  </si>
  <si>
    <t>件</t>
  </si>
  <si>
    <t>制作-晚餐</t>
  </si>
  <si>
    <t>霓虹灯牌；40cm等比例</t>
  </si>
  <si>
    <t>块</t>
  </si>
  <si>
    <t>采买-接待备品</t>
  </si>
  <si>
    <t>车辆备品（清洁袋、晕车贴、打火机等）</t>
  </si>
  <si>
    <t>充电宝120*8预计</t>
  </si>
  <si>
    <t>零食包（束口袋10、水1、零食25、纸巾4）</t>
  </si>
  <si>
    <t>包</t>
  </si>
  <si>
    <t>实际采买为准；39备1</t>
  </si>
  <si>
    <t>驱蚊用品、应急药品、办公用品预留</t>
  </si>
  <si>
    <t>采买-行程备品</t>
  </si>
  <si>
    <t>车辆矿泉水、防晒喷雾等</t>
  </si>
  <si>
    <t>采买-行程能量包</t>
  </si>
  <si>
    <t>蕉内挎包</t>
  </si>
  <si>
    <t>背包飘带</t>
  </si>
  <si>
    <t>驱蚊液</t>
  </si>
  <si>
    <t>瓶</t>
  </si>
  <si>
    <t>卡片雨衣</t>
  </si>
  <si>
    <t>零食</t>
  </si>
  <si>
    <t>采买-晚宴酒水</t>
  </si>
  <si>
    <t>桃乐丝干红葡萄酒750ml*6瓶</t>
  </si>
  <si>
    <t>箱</t>
  </si>
  <si>
    <t>1箱/桌</t>
  </si>
  <si>
    <t>水井坊臻酿八号52度520ml*6瓶</t>
  </si>
  <si>
    <t>雪花啤酒脸谱花脸418ml*12瓶</t>
  </si>
  <si>
    <t>2箱/桌</t>
  </si>
  <si>
    <t>采买-伴手礼</t>
  </si>
  <si>
    <t>三星堆鎏金鎏银对杯</t>
  </si>
  <si>
    <t>物料费用合计</t>
  </si>
  <si>
    <t>摄影摄像</t>
  </si>
  <si>
    <t>摄影师</t>
  </si>
  <si>
    <t>含图片直播；每场不超过8小时</t>
  </si>
  <si>
    <t>超时200元/小时</t>
  </si>
  <si>
    <t>C006</t>
  </si>
  <si>
    <t>小时</t>
  </si>
  <si>
    <t>Day2行程8:30-20:30</t>
  </si>
  <si>
    <t>差旅费用</t>
  </si>
  <si>
    <t>餐费标准</t>
  </si>
  <si>
    <t>D003</t>
  </si>
  <si>
    <t>市内交通及通讯补贴</t>
  </si>
  <si>
    <t>D006</t>
  </si>
  <si>
    <t>摄影摄像费用合计</t>
  </si>
  <si>
    <t>工作人员</t>
  </si>
  <si>
    <t>康辉人员差旅</t>
  </si>
  <si>
    <t>北京-目的地大交通往返</t>
  </si>
  <si>
    <t>项（往返）</t>
  </si>
  <si>
    <t>住宿标准；4晚</t>
  </si>
  <si>
    <t>D001</t>
  </si>
  <si>
    <t>当地工作人员</t>
  </si>
  <si>
    <t>接机/站人员</t>
  </si>
  <si>
    <t>当地地接工作人员</t>
  </si>
  <si>
    <t>酒店/行程工作人员</t>
  </si>
  <si>
    <t>礼仪；8小时内</t>
  </si>
  <si>
    <t>C018</t>
  </si>
  <si>
    <t>餐饮交通补助</t>
  </si>
  <si>
    <t>D003/D006</t>
  </si>
  <si>
    <t>踩线预留</t>
  </si>
  <si>
    <t>预留费用</t>
  </si>
  <si>
    <t>工作人员费用合计</t>
  </si>
  <si>
    <t>其他项</t>
  </si>
  <si>
    <t>旅游意外险</t>
  </si>
  <si>
    <t>其他项费用合计</t>
  </si>
  <si>
    <t>小计</t>
  </si>
  <si>
    <t>不含税不含服务费</t>
  </si>
  <si>
    <t>机酒服务费</t>
  </si>
  <si>
    <t>其他服务费</t>
  </si>
  <si>
    <t>税率</t>
  </si>
  <si>
    <t>房间及场租税额已抵扣</t>
  </si>
  <si>
    <t>合计报价（RMB）:（含税报价）</t>
  </si>
  <si>
    <t>序号</t>
  </si>
  <si>
    <t>一级类别</t>
  </si>
  <si>
    <t>二级类别</t>
  </si>
  <si>
    <t>三级类别</t>
  </si>
  <si>
    <t>规格说明</t>
  </si>
  <si>
    <t>对应线上报价模板名称</t>
  </si>
  <si>
    <t>计价单位
（目录产品需填）</t>
  </si>
  <si>
    <t>货币</t>
  </si>
  <si>
    <t>最终签署价</t>
  </si>
  <si>
    <t>A.搭建</t>
  </si>
  <si>
    <t>A001</t>
  </si>
  <si>
    <t>制作</t>
  </si>
  <si>
    <t>背景板基础结构</t>
  </si>
  <si>
    <t>9厘板龙骨，5厘多层阻燃板封面</t>
  </si>
  <si>
    <t>厚度100mm以内</t>
  </si>
  <si>
    <t>CNY</t>
  </si>
  <si>
    <t>A002</t>
  </si>
  <si>
    <t>9厘板龙骨，双面封面。一面5厘多层阻燃板，一面3厘多层阻燃板</t>
  </si>
  <si>
    <t>A003</t>
  </si>
  <si>
    <t>30方管钢结构龙骨，5厘板多层阻燃板封面</t>
  </si>
  <si>
    <t>厚度50mm以内</t>
  </si>
  <si>
    <t>A004</t>
  </si>
  <si>
    <t>80方铝龙骨，单面环保布，含卡布型材及套件、锁头、胶条等配件</t>
  </si>
  <si>
    <t>厚度400mm以内</t>
  </si>
  <si>
    <t>A005</t>
  </si>
  <si>
    <t>异形背景板基础结构</t>
  </si>
  <si>
    <t>12厘板异形（双面倒角）结构龙骨，5厘多层阻燃板封面</t>
  </si>
  <si>
    <t>A006</t>
  </si>
  <si>
    <t>桁架</t>
  </si>
  <si>
    <t>宝丽布+桁架</t>
  </si>
  <si>
    <t>3.2m宽幅，黑底材质+无味（环保）油墨</t>
  </si>
  <si>
    <t>A007</t>
  </si>
  <si>
    <t>5m宽幅，黑底材质+无味（环保）油墨</t>
  </si>
  <si>
    <t>A008</t>
  </si>
  <si>
    <t>UV宝丽布+桁架</t>
  </si>
  <si>
    <t>A010</t>
  </si>
  <si>
    <t>网格架</t>
  </si>
  <si>
    <t>铁丝网格架</t>
  </si>
  <si>
    <t>黑色铁丝网架，喷漆加槽钢固定</t>
  </si>
  <si>
    <t>A011</t>
  </si>
  <si>
    <t>钢结构</t>
  </si>
  <si>
    <t>18工字钢</t>
  </si>
  <si>
    <t>A012</t>
  </si>
  <si>
    <t>20工字钢</t>
  </si>
  <si>
    <t>A013</t>
  </si>
  <si>
    <t>25工字钢</t>
  </si>
  <si>
    <t>二层结构</t>
  </si>
  <si>
    <t>A014</t>
  </si>
  <si>
    <t>U型钢</t>
  </si>
  <si>
    <t>壁厚3mm</t>
  </si>
  <si>
    <t>A015</t>
  </si>
  <si>
    <t>16U型钢</t>
  </si>
  <si>
    <t>壁厚8mm</t>
  </si>
  <si>
    <t>A016</t>
  </si>
  <si>
    <t>32U型钢</t>
  </si>
  <si>
    <t>壁厚10mm</t>
  </si>
  <si>
    <t>A017</t>
  </si>
  <si>
    <t>30*30方钢</t>
  </si>
  <si>
    <t>A018</t>
  </si>
  <si>
    <t>200mm*200mm桁架</t>
  </si>
  <si>
    <t>A019</t>
  </si>
  <si>
    <t>20mm方管</t>
  </si>
  <si>
    <t>壁厚1.5mm</t>
  </si>
  <si>
    <t>A020</t>
  </si>
  <si>
    <t>40mm方管</t>
  </si>
  <si>
    <t>A021</t>
  </si>
  <si>
    <t>铝型材</t>
  </si>
  <si>
    <t>40方通焊接</t>
  </si>
  <si>
    <t>壁厚1.2mm</t>
  </si>
  <si>
    <t>延米</t>
  </si>
  <si>
    <t>A022</t>
  </si>
  <si>
    <t>80方柱</t>
  </si>
  <si>
    <t>铝制银料（4槽/8槽）</t>
  </si>
  <si>
    <t>A023</t>
  </si>
  <si>
    <t>40方柱</t>
  </si>
  <si>
    <t>A024</t>
  </si>
  <si>
    <t>八棱柱</t>
  </si>
  <si>
    <t>铝制银料（带调节脚）</t>
  </si>
  <si>
    <t>A025</t>
  </si>
  <si>
    <t>扁铝</t>
  </si>
  <si>
    <t>铝制银料，5cm宽</t>
  </si>
  <si>
    <t>A026</t>
  </si>
  <si>
    <t>装饰材料</t>
  </si>
  <si>
    <t>防火板</t>
  </si>
  <si>
    <t>国产，厚度3mm</t>
  </si>
  <si>
    <t>A027</t>
  </si>
  <si>
    <t>铝塑板</t>
  </si>
  <si>
    <t>国产，单面板</t>
  </si>
  <si>
    <t>A028</t>
  </si>
  <si>
    <t>丙烯涂料</t>
  </si>
  <si>
    <t>国产,一般品牌、无味环保</t>
  </si>
  <si>
    <t>A029</t>
  </si>
  <si>
    <t>乳胶漆</t>
  </si>
  <si>
    <t>A030</t>
  </si>
  <si>
    <t>墙纸</t>
  </si>
  <si>
    <t>国产，单色</t>
  </si>
  <si>
    <t>A031</t>
  </si>
  <si>
    <t>喷漆</t>
  </si>
  <si>
    <t>金属漆，三层喷漆</t>
  </si>
  <si>
    <t>A032</t>
  </si>
  <si>
    <t>烤漆</t>
  </si>
  <si>
    <t>三层烤漆,普通品牌</t>
  </si>
  <si>
    <t>A033</t>
  </si>
  <si>
    <t>防火涂料</t>
  </si>
  <si>
    <t>中南等国产品牌</t>
  </si>
  <si>
    <t>A034</t>
  </si>
  <si>
    <t>木质防水漆</t>
  </si>
  <si>
    <t>A035</t>
  </si>
  <si>
    <t>亚克力</t>
  </si>
  <si>
    <t>国产 3mm</t>
  </si>
  <si>
    <t>A036</t>
  </si>
  <si>
    <t>国产 5mm</t>
  </si>
  <si>
    <t>A037</t>
  </si>
  <si>
    <t>国产 10mm</t>
  </si>
  <si>
    <t>A038</t>
  </si>
  <si>
    <t>钢化玻璃</t>
  </si>
  <si>
    <t>青玻-厚度8mm</t>
  </si>
  <si>
    <t>A039</t>
  </si>
  <si>
    <t>普通清玻璃10mm钢化</t>
  </si>
  <si>
    <t>A040</t>
  </si>
  <si>
    <t>普通清玻璃12mm钢化</t>
  </si>
  <si>
    <t>A041</t>
  </si>
  <si>
    <t>普通清玻璃15mm钢化</t>
  </si>
  <si>
    <t>A042</t>
  </si>
  <si>
    <t>超白玻璃10mm钢化</t>
  </si>
  <si>
    <t>A043</t>
  </si>
  <si>
    <t>超白玻璃12mm钢化</t>
  </si>
  <si>
    <t>A044</t>
  </si>
  <si>
    <t>超白玻璃15mm钢化</t>
  </si>
  <si>
    <t>A045</t>
  </si>
  <si>
    <t>有色玻璃</t>
  </si>
  <si>
    <t>白镜5mm</t>
  </si>
  <si>
    <t>A046</t>
  </si>
  <si>
    <t>灰镜5mm</t>
  </si>
  <si>
    <t>A047</t>
  </si>
  <si>
    <t>金镜5mm</t>
  </si>
  <si>
    <t>A048</t>
  </si>
  <si>
    <t>茶镜5mm</t>
  </si>
  <si>
    <t>A049</t>
  </si>
  <si>
    <t>黑镜5mm</t>
  </si>
  <si>
    <t>A050</t>
  </si>
  <si>
    <t>单面镜5mm</t>
  </si>
  <si>
    <t>A051</t>
  </si>
  <si>
    <t>KT板</t>
  </si>
  <si>
    <t>亚展A类板</t>
  </si>
  <si>
    <t>A052</t>
  </si>
  <si>
    <t>展板</t>
  </si>
  <si>
    <t>白色PVC展板，3.2mm</t>
  </si>
  <si>
    <t>A053</t>
  </si>
  <si>
    <t>不锈钢</t>
  </si>
  <si>
    <t>304 镜面</t>
  </si>
  <si>
    <t>A054</t>
  </si>
  <si>
    <t>水泥板</t>
  </si>
  <si>
    <t>8mm</t>
  </si>
  <si>
    <t>A055</t>
  </si>
  <si>
    <t>波音片</t>
  </si>
  <si>
    <t>韩国进口LG或三星品牌</t>
  </si>
  <si>
    <t>A056</t>
  </si>
  <si>
    <t>文化石</t>
  </si>
  <si>
    <t>A057</t>
  </si>
  <si>
    <t>波纹板</t>
  </si>
  <si>
    <t>12mm</t>
  </si>
  <si>
    <t>A058</t>
  </si>
  <si>
    <t>仿真植物墙</t>
  </si>
  <si>
    <t>混搭植物</t>
  </si>
  <si>
    <t>A059</t>
  </si>
  <si>
    <t>油漆</t>
  </si>
  <si>
    <t>亮面漆</t>
  </si>
  <si>
    <t>A060</t>
  </si>
  <si>
    <t>展台</t>
  </si>
  <si>
    <t>木制烤漆</t>
  </si>
  <si>
    <t>高度1米内，含抽屉、开门</t>
  </si>
  <si>
    <t>A061</t>
  </si>
  <si>
    <t>木制防火板</t>
  </si>
  <si>
    <t>A062</t>
  </si>
  <si>
    <t>展柜</t>
  </si>
  <si>
    <t>高度2.4米内，含抽屉、开门</t>
  </si>
  <si>
    <t>A063</t>
  </si>
  <si>
    <t>A064</t>
  </si>
  <si>
    <t>特殊要求展柜</t>
  </si>
  <si>
    <t>发光、拉丝等</t>
  </si>
  <si>
    <t>A065</t>
  </si>
  <si>
    <t>地毯</t>
  </si>
  <si>
    <t>普通展览地毯</t>
  </si>
  <si>
    <t>3mm</t>
  </si>
  <si>
    <t>A066</t>
  </si>
  <si>
    <t>加厚展览地毯</t>
  </si>
  <si>
    <t>5-7mm</t>
  </si>
  <si>
    <t>拉绒地毯</t>
  </si>
  <si>
    <t>A068</t>
  </si>
  <si>
    <t>圈绒地毯</t>
  </si>
  <si>
    <t>A069</t>
  </si>
  <si>
    <t>草皮地毯</t>
  </si>
  <si>
    <t>5cm以下</t>
  </si>
  <si>
    <t>A070</t>
  </si>
  <si>
    <t>5cm以上</t>
  </si>
  <si>
    <t>A071</t>
  </si>
  <si>
    <t>麻底地毯</t>
  </si>
  <si>
    <t>A072</t>
  </si>
  <si>
    <t>长毛麻底地毯</t>
  </si>
  <si>
    <t>A073</t>
  </si>
  <si>
    <t>地台面材</t>
  </si>
  <si>
    <t>强化复合木地板/多层板</t>
  </si>
  <si>
    <t>A074</t>
  </si>
  <si>
    <t>三聚氰铵地板</t>
  </si>
  <si>
    <t>15mm</t>
  </si>
  <si>
    <t>A075</t>
  </si>
  <si>
    <t>淋油板</t>
  </si>
  <si>
    <t>A076</t>
  </si>
  <si>
    <t>pvc地胶</t>
  </si>
  <si>
    <t>国产</t>
  </si>
  <si>
    <t>A077</t>
  </si>
  <si>
    <t>地台结构</t>
  </si>
  <si>
    <t>调节脚地台（腿和面板一整套）</t>
  </si>
  <si>
    <t>钢管调节地台，配车展舞台面板，奥克坦姆</t>
  </si>
  <si>
    <t>A078</t>
  </si>
  <si>
    <t>地台</t>
  </si>
  <si>
    <t>木质含龙骨，10-30CM</t>
  </si>
  <si>
    <t>A079</t>
  </si>
  <si>
    <t>地台包边</t>
  </si>
  <si>
    <t>宽度35mm，厚度6mm铝合金</t>
  </si>
  <si>
    <t>铁制地台 0.3m--0.5m</t>
  </si>
  <si>
    <t>国标3*5钢架结构+两层15厘夹板</t>
  </si>
  <si>
    <t>A081</t>
  </si>
  <si>
    <t>铁制地台 0.5m--1.5m</t>
  </si>
  <si>
    <t>A082</t>
  </si>
  <si>
    <t>铁制地台 &lt;2.5m</t>
  </si>
  <si>
    <t>国标3*5钢架结构+国标4*4方管+两层15厘夹板</t>
  </si>
  <si>
    <t>A083</t>
  </si>
  <si>
    <t>铝收边条</t>
  </si>
  <si>
    <t>角铝25*25*1.0</t>
  </si>
  <si>
    <t>A084</t>
  </si>
  <si>
    <t>不锈钢收边条</t>
  </si>
  <si>
    <t>不锈钢25*25*1.0</t>
  </si>
  <si>
    <t>台阶</t>
  </si>
  <si>
    <t>木结构，不含表面包裹材质</t>
  </si>
  <si>
    <t>常规台阶定制，非异形</t>
  </si>
  <si>
    <t>A086</t>
  </si>
  <si>
    <t>斜坡</t>
  </si>
  <si>
    <t>H15cm以内</t>
  </si>
  <si>
    <t>A087</t>
  </si>
  <si>
    <t>过桥板</t>
  </si>
  <si>
    <t>橡胶过桥板，30-40cm宽</t>
  </si>
  <si>
    <t>A088</t>
  </si>
  <si>
    <t>刻字</t>
  </si>
  <si>
    <t>即时贴字</t>
  </si>
  <si>
    <t>品牌：威诗柏/333 同级或以上</t>
  </si>
  <si>
    <t>A089</t>
  </si>
  <si>
    <t>立体雕刻字</t>
  </si>
  <si>
    <t>雪弗板字</t>
  </si>
  <si>
    <t>10mm</t>
  </si>
  <si>
    <t>A090</t>
  </si>
  <si>
    <t>有机玻璃/亚克力</t>
  </si>
  <si>
    <t>A091</t>
  </si>
  <si>
    <t>泡沫字</t>
  </si>
  <si>
    <t>A092</t>
  </si>
  <si>
    <t>不锈钢字</t>
  </si>
  <si>
    <t>A093</t>
  </si>
  <si>
    <t>10mm亚克力阴刻</t>
  </si>
  <si>
    <t>A094</t>
  </si>
  <si>
    <t>KT板字</t>
  </si>
  <si>
    <t>A095</t>
  </si>
  <si>
    <t>PVC立体字</t>
  </si>
  <si>
    <t>50mm厚</t>
  </si>
  <si>
    <t>A096</t>
  </si>
  <si>
    <t>50-100mm厚</t>
  </si>
  <si>
    <t>A097</t>
  </si>
  <si>
    <t>5mm厚</t>
  </si>
  <si>
    <t>A098</t>
  </si>
  <si>
    <t>A099</t>
  </si>
  <si>
    <t>20mm</t>
  </si>
  <si>
    <t>A100</t>
  </si>
  <si>
    <t>发光字</t>
  </si>
  <si>
    <t>木质楼空发光字内打光</t>
  </si>
  <si>
    <t>0.5*0.5m（高度不足1米按延米计算）</t>
  </si>
  <si>
    <t>A101</t>
  </si>
  <si>
    <t>树脂发光字</t>
  </si>
  <si>
    <t>80mm</t>
  </si>
  <si>
    <t>A102</t>
  </si>
  <si>
    <t>灯带</t>
  </si>
  <si>
    <t>LED单色灯带</t>
  </si>
  <si>
    <t>品牌greethink，灯带型号5050，灯珠颗数60珠/米</t>
  </si>
  <si>
    <t>A103</t>
  </si>
  <si>
    <t>匀光柔性霓虹灯条</t>
  </si>
  <si>
    <t>柔性、抗碎、防水专业线性霓虹灯光装饰</t>
  </si>
  <si>
    <t>A104</t>
  </si>
  <si>
    <t xml:space="preserve">RGB 灯带 </t>
  </si>
  <si>
    <t>含电线，变压器</t>
  </si>
  <si>
    <t>A105</t>
  </si>
  <si>
    <t>变压器</t>
  </si>
  <si>
    <t>低压变压器</t>
  </si>
  <si>
    <t>5-24V变压器</t>
  </si>
  <si>
    <t>A106</t>
  </si>
  <si>
    <t>防水</t>
  </si>
  <si>
    <t>A107</t>
  </si>
  <si>
    <t>灯箱</t>
  </si>
  <si>
    <t>内嵌灯箱</t>
  </si>
  <si>
    <t>木结构开凹槽， 藏led550贴片，外表与墙体齐平，深度大于150mm</t>
  </si>
  <si>
    <t>A108</t>
  </si>
  <si>
    <t>半嵌灯箱</t>
  </si>
  <si>
    <t>木结构开凹槽，藏led550贴片，外表突出墙体，深度大于150mm</t>
  </si>
  <si>
    <t>A109</t>
  </si>
  <si>
    <t>外挂灯箱</t>
  </si>
  <si>
    <t>藏led550贴片，外表突出墙体，深度大于150mm</t>
  </si>
  <si>
    <t>A110</t>
  </si>
  <si>
    <t>超薄灯箱</t>
  </si>
  <si>
    <t>深度小于150mm</t>
  </si>
  <si>
    <t>A111</t>
  </si>
  <si>
    <t>灯箱字</t>
  </si>
  <si>
    <t>亚克力围边立体字</t>
  </si>
  <si>
    <t>含led550贴片，含损耗，高度60cm以内,字体高度50CM以内</t>
  </si>
  <si>
    <t>A112</t>
  </si>
  <si>
    <t>亚克力吸塑立体字</t>
  </si>
  <si>
    <t>含led550贴片，含损耗，高度60cm以内</t>
  </si>
  <si>
    <t>A113</t>
  </si>
  <si>
    <t>不锈钢围边灯箱字</t>
  </si>
  <si>
    <t>A114</t>
  </si>
  <si>
    <t>台卡</t>
  </si>
  <si>
    <t>有机玻璃 (亚克力)</t>
  </si>
  <si>
    <t xml:space="preserve">80mmX150mm,3mm </t>
  </si>
  <si>
    <t>A115</t>
  </si>
  <si>
    <t xml:space="preserve">100mmX150mm,3mm </t>
  </si>
  <si>
    <t>A116</t>
  </si>
  <si>
    <t xml:space="preserve">指引 </t>
  </si>
  <si>
    <t>KT板海报</t>
  </si>
  <si>
    <t>60*90cm</t>
  </si>
  <si>
    <t>A117</t>
  </si>
  <si>
    <t>像纸海报</t>
  </si>
  <si>
    <t>A118</t>
  </si>
  <si>
    <t>油画架</t>
  </si>
  <si>
    <t>木质，不含画面</t>
  </si>
  <si>
    <t>A119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</si>
  <si>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</si>
  <si>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</si>
  <si>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</si>
  <si>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</si>
  <si>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</si>
  <si>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A122</t>
  </si>
  <si>
    <t>X展架</t>
  </si>
  <si>
    <t>铝合金材质，60*160cm，含写真画面</t>
  </si>
  <si>
    <t>A123</t>
  </si>
  <si>
    <t>铝合金材质，80*180cm，含写真画面</t>
  </si>
  <si>
    <t>A124</t>
  </si>
  <si>
    <t>易拉宝</t>
  </si>
  <si>
    <t>铝合金材质，80*200cm，含写真画面</t>
  </si>
  <si>
    <t>A125</t>
  </si>
  <si>
    <t>铝合金材质，120*200cm，含写真画面</t>
  </si>
  <si>
    <t>A126</t>
  </si>
  <si>
    <t>立式KT板挂画架</t>
  </si>
  <si>
    <t>金属H型伸缩立杆，,不含画面</t>
  </si>
  <si>
    <t>A127</t>
  </si>
  <si>
    <t>金属H架</t>
  </si>
  <si>
    <t>铁质，A2大小，不含画面</t>
  </si>
  <si>
    <t>A128</t>
  </si>
  <si>
    <t>铁质，A3大小，不含画面</t>
  </si>
  <si>
    <t>A129</t>
  </si>
  <si>
    <t>铁质，A4大小，不含画面</t>
  </si>
  <si>
    <t>抽奖箱</t>
  </si>
  <si>
    <t>亚克力材料</t>
  </si>
  <si>
    <t>50*50*50cm</t>
  </si>
  <si>
    <t>A131</t>
  </si>
  <si>
    <t>kt板材料</t>
  </si>
  <si>
    <t>A132</t>
  </si>
  <si>
    <t>布艺</t>
  </si>
  <si>
    <t>黑、白丝绒布</t>
  </si>
  <si>
    <t>A133</t>
  </si>
  <si>
    <t>遮光布</t>
  </si>
  <si>
    <t>单层</t>
  </si>
  <si>
    <t>A134</t>
  </si>
  <si>
    <t>星空幕 （含星空灯）</t>
  </si>
  <si>
    <t>A135</t>
  </si>
  <si>
    <t>单片铁架结构绷网格布</t>
  </si>
  <si>
    <t>50方管</t>
  </si>
  <si>
    <t>A136</t>
  </si>
  <si>
    <t>单片铁架绷喷绘布</t>
  </si>
  <si>
    <t>A137</t>
  </si>
  <si>
    <t>单片铁架綳软膜</t>
  </si>
  <si>
    <t>A138</t>
  </si>
  <si>
    <t>AV架弹力布0.4m*0.4m</t>
  </si>
  <si>
    <t>內遮光布+弾力布</t>
  </si>
  <si>
    <t>A139</t>
  </si>
  <si>
    <t>AV架弹力布0.6m*0.6m</t>
  </si>
  <si>
    <t>A140</t>
  </si>
  <si>
    <t>印刷</t>
  </si>
  <si>
    <t>喷绘灯布</t>
  </si>
  <si>
    <t>灯布</t>
  </si>
  <si>
    <t>A141</t>
  </si>
  <si>
    <t>5m宽幅，无味（环保）油墨</t>
  </si>
  <si>
    <t>A142</t>
  </si>
  <si>
    <t>喷绘宝丽布</t>
  </si>
  <si>
    <t>宝丽布</t>
  </si>
  <si>
    <t>A143</t>
  </si>
  <si>
    <t>A144</t>
  </si>
  <si>
    <t>喷绘UV，3.2m宽幅，黑底材质+无味（环保）油墨</t>
  </si>
  <si>
    <t>A145</t>
  </si>
  <si>
    <t>喷绘UV，5m宽幅，黑底材质+无味（环保）油墨</t>
  </si>
  <si>
    <t>A146</t>
  </si>
  <si>
    <t>写真网格布</t>
  </si>
  <si>
    <t>网格布</t>
  </si>
  <si>
    <t>3.2m宽幅，白色材质+无味（环保）油墨</t>
  </si>
  <si>
    <t>A147</t>
  </si>
  <si>
    <t>5m宽幅，白色材质+无味（环保）油墨</t>
  </si>
  <si>
    <t>A148</t>
  </si>
  <si>
    <t>写真刀刮布</t>
  </si>
  <si>
    <t>刀刮布</t>
  </si>
  <si>
    <t>3.2m宽幅，刀刮布+无味（环保）油墨</t>
  </si>
  <si>
    <t>A149</t>
  </si>
  <si>
    <t>5m宽幅，刀刮布+无味（环保）油墨</t>
  </si>
  <si>
    <t>A150</t>
  </si>
  <si>
    <t>写真油画布</t>
  </si>
  <si>
    <t>油画布</t>
  </si>
  <si>
    <t>1.5m宽幅，油画布+无味（环保）油墨</t>
  </si>
  <si>
    <t>A151</t>
  </si>
  <si>
    <t>软膜</t>
  </si>
  <si>
    <t>高清UV软膜喷绘</t>
  </si>
  <si>
    <t>单层模式</t>
  </si>
  <si>
    <t>A152</t>
  </si>
  <si>
    <t>双层模式</t>
  </si>
  <si>
    <t>A153</t>
  </si>
  <si>
    <t>黑底空白软膜</t>
  </si>
  <si>
    <t>黑底，不透光</t>
  </si>
  <si>
    <t>A154</t>
  </si>
  <si>
    <t>热转印布</t>
  </si>
  <si>
    <t>3.2m宽幅，白底材质</t>
  </si>
  <si>
    <t>平方</t>
  </si>
  <si>
    <t>A155</t>
  </si>
  <si>
    <t>平板UV</t>
  </si>
  <si>
    <t>门幅2.4X1.2m</t>
  </si>
  <si>
    <t>A156</t>
  </si>
  <si>
    <t>写真</t>
  </si>
  <si>
    <t>背胶写真+覆膜+背胶</t>
  </si>
  <si>
    <t>125g</t>
  </si>
  <si>
    <t>A157</t>
  </si>
  <si>
    <t>可转移背胶+覆膜</t>
  </si>
  <si>
    <t>A158</t>
  </si>
  <si>
    <t>照相纸写真+覆膜+背胶</t>
  </si>
  <si>
    <t>A159</t>
  </si>
  <si>
    <t>车贴写真</t>
  </si>
  <si>
    <t>175g</t>
  </si>
  <si>
    <t>A160</t>
  </si>
  <si>
    <t>加厚地贴</t>
  </si>
  <si>
    <t>3M进口加厚地贴</t>
  </si>
  <si>
    <t>A161</t>
  </si>
  <si>
    <t>单页</t>
  </si>
  <si>
    <t>A4彩色单面157克铜板纸</t>
  </si>
  <si>
    <t>数量(1-500)</t>
  </si>
  <si>
    <t>A162</t>
  </si>
  <si>
    <t>数量(501-5000)</t>
  </si>
  <si>
    <t>A163</t>
  </si>
  <si>
    <t>A4彩色单面200克铜板纸</t>
  </si>
  <si>
    <t>A164</t>
  </si>
  <si>
    <t>A165</t>
  </si>
  <si>
    <t>A4彩色单面250克铜板纸</t>
  </si>
  <si>
    <t>A166</t>
  </si>
  <si>
    <t>A167</t>
  </si>
  <si>
    <t>A4彩色双面157克铜板纸</t>
  </si>
  <si>
    <t>A168</t>
  </si>
  <si>
    <t>A169</t>
  </si>
  <si>
    <t>A4彩色双面200克铜板纸</t>
  </si>
  <si>
    <t>A170</t>
  </si>
  <si>
    <t>A171</t>
  </si>
  <si>
    <t>A4彩色双面250克铜板纸</t>
  </si>
  <si>
    <t>A172</t>
  </si>
  <si>
    <t>A173</t>
  </si>
  <si>
    <t>海报</t>
  </si>
  <si>
    <t>彩色单面印刷250克</t>
  </si>
  <si>
    <t>420mm X 570mm，数量(1-500)</t>
  </si>
  <si>
    <t>A174</t>
  </si>
  <si>
    <t>彩色单面印刷250克+覆膜</t>
  </si>
  <si>
    <t>桌卡</t>
  </si>
  <si>
    <t>200克铜版彩色打印三折页</t>
  </si>
  <si>
    <t>150mm X 210mm</t>
  </si>
  <si>
    <t>A176</t>
  </si>
  <si>
    <t>证件</t>
  </si>
  <si>
    <t>200克铜版彩色打印内页+卡套+挂绳（含挂绳印刷）</t>
  </si>
  <si>
    <t>125mm X 95mm，挂绳1cm宽，尼龙，含单色logo印刷</t>
  </si>
  <si>
    <t>A177</t>
  </si>
  <si>
    <t>PVC彩色印刷+挂绳（含挂绳印刷）</t>
  </si>
  <si>
    <t>A178</t>
  </si>
  <si>
    <t>250G克铜版纸对裱+覆膜</t>
  </si>
  <si>
    <t>麦克风套</t>
  </si>
  <si>
    <t>雪弗板裱写真</t>
  </si>
  <si>
    <t>80mm*50mm</t>
  </si>
  <si>
    <t>A180</t>
  </si>
  <si>
    <t>椅背贴</t>
  </si>
  <si>
    <t>不干胶印刷</t>
  </si>
  <si>
    <t>150mm*100mm</t>
  </si>
  <si>
    <t>主持人手卡</t>
  </si>
  <si>
    <t>彩色单面157克铜板纸</t>
  </si>
  <si>
    <t>A182</t>
  </si>
  <si>
    <t>臂贴</t>
  </si>
  <si>
    <t>80mm圆</t>
  </si>
  <si>
    <t>A183</t>
  </si>
  <si>
    <t>服装</t>
  </si>
  <si>
    <t>纯棉圆领T恤</t>
  </si>
  <si>
    <t>200g纯棉，丝印单色logo，热转印面积≤20*30cm，50件起订</t>
  </si>
  <si>
    <t>A184</t>
  </si>
  <si>
    <t>纯棉polo</t>
  </si>
  <si>
    <t>A185</t>
  </si>
  <si>
    <t>棒球帽</t>
  </si>
  <si>
    <t>优质面涤，丝印单色logo，热转印面积≤20*30cm，50件起订</t>
  </si>
  <si>
    <t>A186</t>
  </si>
  <si>
    <t>卫衣</t>
  </si>
  <si>
    <t>400g纯棉，丝印单色logo，热转印面积≤20*30cm，50件起订</t>
  </si>
  <si>
    <t>A187</t>
  </si>
  <si>
    <t>手提袋</t>
  </si>
  <si>
    <t>纸质快印</t>
  </si>
  <si>
    <t>350mm*250mm*100mm（1-500）</t>
  </si>
  <si>
    <t>A188</t>
  </si>
  <si>
    <t>纸质印刷</t>
  </si>
  <si>
    <t>350mm*250mm*100mm（500-5000）</t>
  </si>
  <si>
    <t>A189</t>
  </si>
  <si>
    <t>无纺布</t>
  </si>
  <si>
    <t>350mm*250mm*100mm，含彩色logo印刷</t>
  </si>
  <si>
    <t>A190</t>
  </si>
  <si>
    <t>帆布</t>
  </si>
  <si>
    <t>A191</t>
  </si>
  <si>
    <t>展示灯具</t>
  </si>
  <si>
    <t>筒灯</t>
  </si>
  <si>
    <t>珠宝灯</t>
  </si>
  <si>
    <t>飞利浦或者同级品牌</t>
  </si>
  <si>
    <t>A192</t>
  </si>
  <si>
    <t>日光灯</t>
  </si>
  <si>
    <t xml:space="preserve">T4灯管40W </t>
  </si>
  <si>
    <t>支</t>
  </si>
  <si>
    <t>A193</t>
  </si>
  <si>
    <t>T8灯管40W</t>
  </si>
  <si>
    <t>A194</t>
  </si>
  <si>
    <t>双联LED</t>
  </si>
  <si>
    <t>10W</t>
  </si>
  <si>
    <t>射灯</t>
  </si>
  <si>
    <t>单头40W</t>
  </si>
  <si>
    <t>A196</t>
  </si>
  <si>
    <t>双头40W</t>
  </si>
  <si>
    <t>A197</t>
  </si>
  <si>
    <t>三头40W</t>
  </si>
  <si>
    <t>A198</t>
  </si>
  <si>
    <t>节能灯</t>
  </si>
  <si>
    <t>15W</t>
  </si>
  <si>
    <t>A199</t>
  </si>
  <si>
    <t>普通灯</t>
  </si>
  <si>
    <t>40W</t>
  </si>
  <si>
    <t>A200</t>
  </si>
  <si>
    <t>长臂射灯</t>
  </si>
  <si>
    <t>30W</t>
  </si>
  <si>
    <t>A201</t>
  </si>
  <si>
    <t>轨道射灯</t>
  </si>
  <si>
    <t>A202</t>
  </si>
  <si>
    <t>HQI高电压卤素灯</t>
  </si>
  <si>
    <t>150W</t>
  </si>
  <si>
    <t>A203</t>
  </si>
  <si>
    <t>大炮灯</t>
  </si>
  <si>
    <t>A204</t>
  </si>
  <si>
    <t>575车展灯</t>
  </si>
  <si>
    <t>150WLED 聚光</t>
  </si>
  <si>
    <t>A205</t>
  </si>
  <si>
    <t>展位长臂方灯50W-100W</t>
  </si>
  <si>
    <t>50W-100W</t>
  </si>
  <si>
    <t>A206</t>
  </si>
  <si>
    <t>家具及办公设备</t>
  </si>
  <si>
    <t>桌椅</t>
  </si>
  <si>
    <t>IBM长桌</t>
  </si>
  <si>
    <t>A207</t>
  </si>
  <si>
    <t>吧桌</t>
  </si>
  <si>
    <t>A208</t>
  </si>
  <si>
    <t>折叠椅</t>
  </si>
  <si>
    <t>A209</t>
  </si>
  <si>
    <t>办公椅</t>
  </si>
  <si>
    <t>A210</t>
  </si>
  <si>
    <t>宴会椅</t>
  </si>
  <si>
    <t>A211</t>
  </si>
  <si>
    <t>吧椅</t>
  </si>
  <si>
    <t>A212</t>
  </si>
  <si>
    <t>单人面包凳</t>
  </si>
  <si>
    <t>A213</t>
  </si>
  <si>
    <t>三人面包凳</t>
  </si>
  <si>
    <t>A214</t>
  </si>
  <si>
    <t>单人沙发</t>
  </si>
  <si>
    <t>布艺/皮质 简易沙发</t>
  </si>
  <si>
    <t>A215</t>
  </si>
  <si>
    <t>双人沙发</t>
  </si>
  <si>
    <t>A216</t>
  </si>
  <si>
    <t>茶几</t>
  </si>
  <si>
    <t>简易茶几</t>
  </si>
  <si>
    <t>A217</t>
  </si>
  <si>
    <t>普通洽谈桌椅</t>
  </si>
  <si>
    <t>一桌四椅</t>
  </si>
  <si>
    <t>A218</t>
  </si>
  <si>
    <t>高档洽谈桌椅</t>
  </si>
  <si>
    <t>A219</t>
  </si>
  <si>
    <t>其他</t>
  </si>
  <si>
    <t xml:space="preserve">安全出口指示灯 </t>
  </si>
  <si>
    <t>含折旧维护费</t>
  </si>
  <si>
    <t>A220</t>
  </si>
  <si>
    <t xml:space="preserve">挂衣龙门架 </t>
  </si>
  <si>
    <t>A221</t>
  </si>
  <si>
    <t>化妆镜</t>
  </si>
  <si>
    <t>A222</t>
  </si>
  <si>
    <t>衣架</t>
  </si>
  <si>
    <t>A223</t>
  </si>
  <si>
    <t>穿衣镜（小）</t>
  </si>
  <si>
    <t>A224</t>
  </si>
  <si>
    <t>穿衣镜（大）</t>
  </si>
  <si>
    <t>A225</t>
  </si>
  <si>
    <t xml:space="preserve">灭火器 </t>
  </si>
  <si>
    <t>A226</t>
  </si>
  <si>
    <t>冷热饮水机</t>
  </si>
  <si>
    <t>国产品牌，不含桶水</t>
  </si>
  <si>
    <t>A227</t>
  </si>
  <si>
    <t>手机防盗报警器</t>
  </si>
  <si>
    <t>铝合金底座，自带报警、充电功能</t>
  </si>
  <si>
    <t>A228</t>
  </si>
  <si>
    <t>A4彩色喷墨一体机</t>
  </si>
  <si>
    <t>A229</t>
  </si>
  <si>
    <t>A4彩色激光打印机</t>
  </si>
  <si>
    <t>A230</t>
  </si>
  <si>
    <t>A3彩色激光一体机</t>
  </si>
  <si>
    <t>A231</t>
  </si>
  <si>
    <t>无线路由器</t>
  </si>
  <si>
    <t>企业级千兆，租赁价</t>
  </si>
  <si>
    <t>A232</t>
  </si>
  <si>
    <t>移动白板</t>
  </si>
  <si>
    <t>A233</t>
  </si>
  <si>
    <t>插线板</t>
  </si>
  <si>
    <t>3米，公牛</t>
  </si>
  <si>
    <t>A234</t>
  </si>
  <si>
    <t>墨盒</t>
  </si>
  <si>
    <t>墨盒（黑、黄、红、蓝四色为一套）</t>
  </si>
  <si>
    <t>A235</t>
  </si>
  <si>
    <t>硒鼓</t>
  </si>
  <si>
    <t>A236</t>
  </si>
  <si>
    <t>名片收集盒</t>
  </si>
  <si>
    <t>金属</t>
  </si>
  <si>
    <t>A237</t>
  </si>
  <si>
    <t>U盘</t>
  </si>
  <si>
    <t>普通优盘，32G，含LOGO印制</t>
  </si>
  <si>
    <t>A238</t>
  </si>
  <si>
    <t>小型绿植</t>
  </si>
  <si>
    <t>小型盆栽（如多肉植物、小绿萝等）</t>
  </si>
  <si>
    <t>盆</t>
  </si>
  <si>
    <t>A239</t>
  </si>
  <si>
    <t>大型绿植</t>
  </si>
  <si>
    <t>大型景观绿植（如绿萝、散尾葵等）</t>
  </si>
  <si>
    <t>A240</t>
  </si>
  <si>
    <t>演讲台花</t>
  </si>
  <si>
    <t>鲜花</t>
  </si>
  <si>
    <t>A241</t>
  </si>
  <si>
    <t>隔离物</t>
  </si>
  <si>
    <t>一米栏</t>
  </si>
  <si>
    <t>A242</t>
  </si>
  <si>
    <t>铁质护栏</t>
  </si>
  <si>
    <t>A243</t>
  </si>
  <si>
    <t>防爆铁马</t>
  </si>
  <si>
    <t>A244</t>
  </si>
  <si>
    <t>电器</t>
  </si>
  <si>
    <t>空调</t>
  </si>
  <si>
    <t>2匹</t>
  </si>
  <si>
    <t>A245</t>
  </si>
  <si>
    <t>5匹</t>
  </si>
  <si>
    <t>A246</t>
  </si>
  <si>
    <t>配电箱</t>
  </si>
  <si>
    <t>配电箱（单相，32 A ）</t>
  </si>
  <si>
    <t>A247</t>
  </si>
  <si>
    <t>配电箱+漏电保护</t>
  </si>
  <si>
    <t>国标，60A</t>
  </si>
  <si>
    <t>A248</t>
  </si>
  <si>
    <t>国标，100A</t>
  </si>
  <si>
    <t>A249</t>
  </si>
  <si>
    <t>国标，200A</t>
  </si>
  <si>
    <t>A250</t>
  </si>
  <si>
    <t>篷房</t>
  </si>
  <si>
    <t>小篷房（玻璃墙面）</t>
  </si>
  <si>
    <t>德也或国产品牌同级，小于100平米。包含结构、地板、玻璃墙面及空调。</t>
  </si>
  <si>
    <t>A251</t>
  </si>
  <si>
    <t>中篷房（玻璃墙面）</t>
  </si>
  <si>
    <t>德也或国产品牌同级，100-500平米区间。包含结构、地板、玻璃墙面及空调。</t>
  </si>
  <si>
    <t>A252</t>
  </si>
  <si>
    <t>大篷房（玻璃墙面）</t>
  </si>
  <si>
    <t>德也或国产品牌同级，500平米以上面积。包含结构、地板、玻璃墙面及空调。</t>
  </si>
  <si>
    <t>A253</t>
  </si>
  <si>
    <t>小篷房（篷布墙面）</t>
  </si>
  <si>
    <t>德也或国产品牌同级，小于100平米。包含结构、地板、篷布墙面及空调。</t>
  </si>
  <si>
    <t>A254</t>
  </si>
  <si>
    <t>中篷房（篷布墙面）</t>
  </si>
  <si>
    <t>德也或国产品牌同级，100-500平米区间。包含结构、地板、篷布墙面及空调。</t>
  </si>
  <si>
    <t>A255</t>
  </si>
  <si>
    <t>大篷房（篷布墙面）</t>
  </si>
  <si>
    <t>德也或国产品牌同级，500平米以上面积。包含结构、地板、篷布墙面及空调。</t>
  </si>
  <si>
    <t>A256</t>
  </si>
  <si>
    <t>户外小帐篷</t>
  </si>
  <si>
    <t>3mL*3mW</t>
  </si>
  <si>
    <t>A257</t>
  </si>
  <si>
    <t>户外中帐篷</t>
  </si>
  <si>
    <t>3mL*6mW</t>
  </si>
  <si>
    <t>A258</t>
  </si>
  <si>
    <t>网络设备</t>
  </si>
  <si>
    <t>WIFI布网</t>
  </si>
  <si>
    <t>路由器</t>
  </si>
  <si>
    <t>H3C ER8300G2-X</t>
  </si>
  <si>
    <t>A259</t>
  </si>
  <si>
    <t>核心交换机</t>
  </si>
  <si>
    <t>H3C S5110 PoE</t>
  </si>
  <si>
    <t>A260</t>
  </si>
  <si>
    <t>AC控制器</t>
  </si>
  <si>
    <t>优科 1100</t>
  </si>
  <si>
    <t>A261</t>
  </si>
  <si>
    <t>AP</t>
  </si>
  <si>
    <t>优科 R700</t>
  </si>
  <si>
    <t>A262</t>
  </si>
  <si>
    <t>UPS</t>
  </si>
  <si>
    <t>APC BR1000G-CN</t>
  </si>
  <si>
    <t>A263</t>
  </si>
  <si>
    <t>施工材料费</t>
  </si>
  <si>
    <t>网线、水晶头、地毯胶、警示胶、绝缘胶布、扎带、AP支架</t>
  </si>
  <si>
    <t xml:space="preserve"> B.AVL设备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</si>
  <si>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001</t>
    </r>
  </si>
  <si>
    <t>视频</t>
  </si>
  <si>
    <t>LED</t>
  </si>
  <si>
    <t>P2 LED Display Indoor Screen
国产 P2.5 室内显示屏</t>
  </si>
  <si>
    <t xml:space="preserve"> 光翔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</si>
  <si>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002</t>
    </r>
  </si>
  <si>
    <t>P3 LED Display Indoor Screen
国产 P3 室内显示屏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</si>
  <si>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003</t>
    </r>
  </si>
  <si>
    <t>P4 LED Display Indoor Screen
国产 P4 室内显示屏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</si>
  <si>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004</t>
    </r>
  </si>
  <si>
    <t>P4 LED Display Outdoor Screen
国产 P4 户外显示屏</t>
  </si>
  <si>
    <t>光祥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</si>
  <si>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005</t>
    </r>
  </si>
  <si>
    <t>LED地屏</t>
  </si>
  <si>
    <t>P3 floor LED Screen
国产 P3 地屏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</si>
  <si>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006</t>
    </r>
  </si>
  <si>
    <t>P4 floor LED Screen
国产 P4 地屏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</si>
  <si>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007</t>
    </r>
  </si>
  <si>
    <t>P6 floor LED Screen
国产 P6 地屏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</si>
  <si>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008</t>
    </r>
  </si>
  <si>
    <t>LCD</t>
  </si>
  <si>
    <t>46寸拼接显示屏</t>
  </si>
  <si>
    <t>HKC G4 plus，每场为3天，每增加一天按0.5场计费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</si>
  <si>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009</t>
    </r>
  </si>
  <si>
    <t>55寸拼接显示屏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</si>
  <si>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010</t>
    </r>
  </si>
  <si>
    <t>触控一体机</t>
  </si>
  <si>
    <t>BOCT T7000G智能触控一体机，42寸</t>
  </si>
  <si>
    <t>每场为3天，每增加一天按0.5场计费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</si>
  <si>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011</t>
    </r>
  </si>
  <si>
    <t>BOCT T7000G智能触控一体机，55寸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</si>
  <si>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012</t>
    </r>
  </si>
  <si>
    <t xml:space="preserve"> Projector 投影机</t>
  </si>
  <si>
    <t>进口 高清20000流明</t>
  </si>
  <si>
    <t>Barco FLM HD20 DLP Projector
Barco FLM 高清20000ANSI 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</si>
  <si>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013</t>
    </r>
  </si>
  <si>
    <t>进口 22000流明</t>
  </si>
  <si>
    <t xml:space="preserve">Barco UDX-W26 WUXGA Laser Projector
Barco UDX系列高端激光投影机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</si>
  <si>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014</t>
    </r>
  </si>
  <si>
    <t>进口 高清26000流明</t>
  </si>
  <si>
    <t>Barco HDF-W26 WUXGA Projector
Barco 高清26000 ANSI 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</si>
  <si>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015</t>
    </r>
  </si>
  <si>
    <t>进口 32000流明</t>
  </si>
  <si>
    <t xml:space="preserve">Barco UDX-W32 WUXGA Laser Projector
Barco UDX系列高端激光投影机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</si>
  <si>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016</t>
    </r>
  </si>
  <si>
    <t>16000流明</t>
  </si>
  <si>
    <t>PANASONIC SLX16K 16000 ANSI LCD Projector
PANASONIC SLX16000 流明LCD 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</si>
  <si>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017</t>
    </r>
  </si>
  <si>
    <t>12000流明</t>
  </si>
  <si>
    <t>SANYO PLC-XF4600C LCD Projector
SANYO PLC-XF4600C LCD 三洋12000流明投影机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</si>
  <si>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018</t>
    </r>
  </si>
  <si>
    <t>10000流明</t>
  </si>
  <si>
    <t>SANYO PLC-XF710C LCD Projector
SANYO PLC-XF710C LCD 三洋10000流明投影机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</si>
  <si>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019</t>
    </r>
  </si>
  <si>
    <t>6500流明</t>
  </si>
  <si>
    <t>SANYO PLC-XP1000C LCD Projector
SANYO PLC-XP1000C LCD 三洋6500流明投影机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</si>
  <si>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020</t>
    </r>
  </si>
  <si>
    <t>5000流明</t>
  </si>
  <si>
    <t>ANYO PLC-XT3500 LCD Projector
SANYO PLC-XT3500 LCD 三洋5000流明投影机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</si>
  <si>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021</t>
    </r>
  </si>
  <si>
    <t>激光投影机 6500流明</t>
  </si>
  <si>
    <t xml:space="preserve">Panasonic PT-FRZ68C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</si>
  <si>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022</t>
    </r>
  </si>
  <si>
    <t>激光投影机 12000流明</t>
  </si>
  <si>
    <t>EPSON CB-L1505U PLUS /Panasonic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</si>
  <si>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023</t>
    </r>
  </si>
  <si>
    <t>激光投影机 15000流明</t>
  </si>
  <si>
    <t xml:space="preserve">Panasonic PT－SRZ12KC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</si>
  <si>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024</t>
    </r>
  </si>
  <si>
    <t>激光投影机 30000流明</t>
  </si>
  <si>
    <t>Panasonic PT-SRZ31KC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</si>
  <si>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025</t>
    </r>
  </si>
  <si>
    <t>激光投影机 40000流明</t>
  </si>
  <si>
    <t>BARCO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</si>
  <si>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026</t>
    </r>
  </si>
  <si>
    <t>Lens 镜头</t>
  </si>
  <si>
    <t>进口超短焦镜头</t>
  </si>
  <si>
    <t>Barco TLD+ 0.37 Ultra Short throw lens
Barco TLD+ 0.37 超短焦镜头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</si>
  <si>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027</t>
    </r>
  </si>
  <si>
    <t>进口 定焦广角镜头</t>
  </si>
  <si>
    <t>Barco High Brightness TLD Short Focus Len
Barco 定焦广角镜头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</si>
  <si>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028</t>
    </r>
  </si>
  <si>
    <t>进口 变焦中长焦镜头</t>
  </si>
  <si>
    <t>Barco High Brightness TLD Zoom Len
Barco 变焦中长焦镜头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</si>
  <si>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029</t>
    </r>
  </si>
  <si>
    <t>进口 超长焦镜头</t>
  </si>
  <si>
    <t>Barco High Brightness TLD Long Focus Len
Barco 超长焦镜头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</si>
  <si>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030</t>
    </r>
  </si>
  <si>
    <t>Screen 投影幕</t>
  </si>
  <si>
    <t>300″Front/Rear Fast-fold Screen
300 寸正/背折叠投影幕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</si>
  <si>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031</t>
    </r>
  </si>
  <si>
    <t>250″Front/Rear Fast-fold Screen
250 寸正/背折叠投影幕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</si>
  <si>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032</t>
    </r>
  </si>
  <si>
    <t>200″Front/Rear Fast-fold Screen
200 寸正/背投影幕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</si>
  <si>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033</t>
    </r>
  </si>
  <si>
    <t>180″Front/Rear Fast-fold Screen
180 寸正/背折叠投影幕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</si>
  <si>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034</t>
    </r>
  </si>
  <si>
    <t>150″Front/Rear Fast-fold Screen
150 寸正/背折叠投影幕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</si>
  <si>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035</t>
    </r>
  </si>
  <si>
    <t>120″ Front/Rear Fast-fold Screen
120 寸正/背投影幕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</si>
  <si>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036</t>
    </r>
  </si>
  <si>
    <t>显示器</t>
  </si>
  <si>
    <t>70寸等离子显示器</t>
  </si>
  <si>
    <t>夏普70液晶电视 70SU665A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</si>
  <si>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037</t>
    </r>
  </si>
  <si>
    <t>65 寸等离子显示器</t>
  </si>
  <si>
    <t>Panasonic TH-65PF10CK 65″HDTV Plasma Display
松下65 寸等离子显示器（70“）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</si>
  <si>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038</t>
    </r>
  </si>
  <si>
    <t>60 寸等离子显示器</t>
  </si>
  <si>
    <t>LG 60LG63CJ-CA 等离子电视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</si>
  <si>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039</t>
    </r>
  </si>
  <si>
    <t>50 寸等离子显示器</t>
  </si>
  <si>
    <t>Panasonic TH-50PF12CK 50″HDTV Plasma Display
松下50 寸等离子显示器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</si>
  <si>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040</t>
    </r>
  </si>
  <si>
    <t>42 寸等离子显示器</t>
  </si>
  <si>
    <t>Panasonic TH-42PWD 42″ Plasma Display
松下42 寸等离子显示器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</si>
  <si>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041</t>
    </r>
  </si>
  <si>
    <t>32″ LCD HDTV
32 寸高清液晶电视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</si>
  <si>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042</t>
    </r>
  </si>
  <si>
    <t>19-22″ LCD Display
19-22 寸液晶显示器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</si>
  <si>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043</t>
    </r>
  </si>
  <si>
    <t>Video Control System 
操作系统</t>
  </si>
  <si>
    <t>Barco Folsom Encore E2
Barco Folsom Encore 高清视频处理器</t>
  </si>
  <si>
    <t>品牌：Barco，型号：E2</t>
  </si>
  <si>
    <t>未签入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</si>
  <si>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044</t>
    </r>
  </si>
  <si>
    <t>Barco Folsom Encore HD VP 3ME
Barco Folsom Encore 高清视频处理器</t>
  </si>
  <si>
    <t>品牌：Barco，型号：VP 3ME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</si>
  <si>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045</t>
    </r>
  </si>
  <si>
    <t>Barco S3 4K Image Processor
Barco S3 4K 视频处理器</t>
  </si>
  <si>
    <t>品牌：Barco，型号： S3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</si>
  <si>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046</t>
    </r>
  </si>
  <si>
    <t>Barco Folsom Encore ImagePRO-HD
Barco Folsom Encore ImagePRO-HD 高清图像转换处理器</t>
  </si>
  <si>
    <t>Barco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</si>
  <si>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047</t>
    </r>
  </si>
  <si>
    <t>Barco Folsom Encore Screen PRO-II HD
Barco Folsom 高清图像转换处理器</t>
  </si>
  <si>
    <t xml:space="preserve">品牌：Barco，型号：PRO-II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</si>
  <si>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048</t>
    </r>
  </si>
  <si>
    <t>Barco Folsom PDS-902
Barco Folsom PDS-902 图像转换处理器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</si>
  <si>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049</t>
    </r>
  </si>
  <si>
    <t>MAGNIMAGE  MIG-V3    处理器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</si>
  <si>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050</t>
    </r>
  </si>
  <si>
    <t>MAGNIMAGE  MIG-590 转换器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</si>
  <si>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051</t>
    </r>
  </si>
  <si>
    <t>LED/LEC Processor
国产 LED/LEC 处理器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</si>
  <si>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052</t>
    </r>
  </si>
  <si>
    <t>MAGNIMAGE  MIG-H1   控制台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</si>
  <si>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053</t>
    </r>
  </si>
  <si>
    <t>Barco Folsom Encore Controller LC
Barco Folsom Encore 大型控制台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</si>
  <si>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054</t>
    </r>
  </si>
  <si>
    <t>BARCO EC200   控制台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</si>
  <si>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055</t>
    </r>
  </si>
  <si>
    <t>Barco Folsom Encore Controller SC
Barco Folsom Encore 小型控制台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</si>
  <si>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056</t>
    </r>
  </si>
  <si>
    <t>数字导播台</t>
  </si>
  <si>
    <t>配合普通数字视频拍摄，满足常规摄像视频信号切换需求，含监视器+相关线缆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</si>
  <si>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057</t>
    </r>
  </si>
  <si>
    <t>Barco Folsom MatrixPRO 16x16 HD/DVI
Barco Folsom MatrixPRO 16x16 高清数字矩阵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</si>
  <si>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058</t>
    </r>
  </si>
  <si>
    <t>Barco Folsom MatrixPRO 16x16 RGBHV
Barco Folsom MatrixPRO 16x16 RGBHV 矩阵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</si>
  <si>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059</t>
    </r>
  </si>
  <si>
    <t>Barco Folsom MatrixPRO 12x8 RGBHV
Barco Folsom MatrixPRO 12x8 RGBHV 矩阵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</si>
  <si>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060</t>
    </r>
  </si>
  <si>
    <t>Barco Folsom MatrixPRO 8x8 DVI
Barco Folsom MatrixPRO 8x8 DVI 矩阵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</si>
  <si>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061</t>
    </r>
  </si>
  <si>
    <t>WATCHOUT Programming
WATCHOUT 主机（含编程、解密单元、显示服务器、拼接同步器）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</si>
  <si>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062</t>
    </r>
  </si>
  <si>
    <t>WATCHOUT VP</t>
  </si>
  <si>
    <t>通道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</si>
  <si>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063</t>
    </r>
  </si>
  <si>
    <t>ANALOGWAY SVU 300
ANALOGWAY SVU300 淡入淡出切换器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</si>
  <si>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064</t>
    </r>
  </si>
  <si>
    <t>视频分配器</t>
  </si>
  <si>
    <t>EXTRON VGA DA4 DISTRIBUTION AMPLIFIER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</si>
  <si>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065</t>
    </r>
  </si>
  <si>
    <t>Disguise 4x4 Pro Video Server
视频服务器</t>
  </si>
  <si>
    <t>16通道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</si>
  <si>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066</t>
    </r>
  </si>
  <si>
    <t>Other Video Auxiliary Equipment 其它视频辅助设备</t>
  </si>
  <si>
    <t>Apple Notebook
Apple 笔记本电脑</t>
  </si>
  <si>
    <t>Apple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</si>
  <si>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067</t>
    </r>
  </si>
  <si>
    <t>Apple iMac
Apple 一体机电脑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</si>
  <si>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068</t>
    </r>
  </si>
  <si>
    <t>Apple Mac Pro
Apple 台式电脑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</si>
  <si>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069</t>
    </r>
  </si>
  <si>
    <t>苹果工作站</t>
  </si>
  <si>
    <t>苹果 Apple Mac Pro专业级台式工作站黑色 黑色 E5/12G内存/256G闪存 ME253C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</si>
  <si>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070</t>
    </r>
  </si>
  <si>
    <t>iPad</t>
  </si>
  <si>
    <t>iPad  Air  以上型号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</si>
  <si>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071</t>
    </r>
  </si>
  <si>
    <t>IBM Laptop
IBM 笔记本电脑</t>
  </si>
  <si>
    <t>IBM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</si>
  <si>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072</t>
    </r>
  </si>
  <si>
    <t>D′San Cue lights PC-433-mini
D′San PC-433-mini 无线长距离翻页提示器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</si>
  <si>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073</t>
    </r>
  </si>
  <si>
    <t>专业提示翻页器（一托二）</t>
  </si>
  <si>
    <t>PerfectCue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</si>
  <si>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074</t>
    </r>
  </si>
  <si>
    <t>专业提示翻页器（一托四）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</si>
  <si>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075</t>
    </r>
  </si>
  <si>
    <t>专业提示翻页器（一托八）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</si>
  <si>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076</t>
    </r>
  </si>
  <si>
    <t>Prompter
普通翻页提示器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</si>
  <si>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077</t>
    </r>
  </si>
  <si>
    <t>光纤线</t>
  </si>
  <si>
    <t>Optical Filber System（100m/条，100米内部不计费
大于100米按每条计费）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</si>
  <si>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078</t>
    </r>
  </si>
  <si>
    <t>光纤传输处理器</t>
  </si>
  <si>
    <t>Optic fiber cables between all dispaly and playback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</si>
  <si>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079</t>
    </r>
  </si>
  <si>
    <t>千兆交换机</t>
  </si>
  <si>
    <t>1000baseT Switch &amp;  Cat5 Ethernet Cable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</si>
  <si>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080</t>
    </r>
  </si>
  <si>
    <t>触摸屏</t>
  </si>
  <si>
    <t>17寸以上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</si>
  <si>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081</t>
    </r>
  </si>
  <si>
    <t>手机</t>
  </si>
  <si>
    <t>可读nfc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</si>
  <si>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082</t>
    </r>
  </si>
  <si>
    <t>音频</t>
  </si>
  <si>
    <t>Loudspeaker
高档音箱</t>
  </si>
  <si>
    <t>FM ACOUSTICS、D&amp;B、EAW、Meyersound、C-MARK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</si>
  <si>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083</t>
    </r>
  </si>
  <si>
    <t>线阵超低音音箱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</si>
  <si>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084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</si>
  <si>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085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</si>
  <si>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086</t>
    </r>
  </si>
  <si>
    <t>JBL、EAW、Meyersound、D&amp;B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</si>
  <si>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087</t>
    </r>
  </si>
  <si>
    <t>全频低音音箱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</si>
  <si>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088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</si>
  <si>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089</t>
    </r>
  </si>
  <si>
    <t>Loudspeaker
中档音箱</t>
  </si>
  <si>
    <t>JBL、Hivi、JVC、Peavey Electronics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</si>
  <si>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090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</si>
  <si>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091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</si>
  <si>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092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</si>
  <si>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093</t>
    </r>
  </si>
  <si>
    <t>力素(NEXO)、JBL、JVC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</si>
  <si>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094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</si>
  <si>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095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</si>
  <si>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096</t>
    </r>
  </si>
  <si>
    <t>Loudspeaker
低档音箱</t>
  </si>
  <si>
    <t>锐丰、ZSOUND、jonshlong、C-MARK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</si>
  <si>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097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</si>
  <si>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098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</si>
  <si>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099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</si>
  <si>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100</t>
    </r>
  </si>
  <si>
    <t>JEZZ、玛田、飞达Fidek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</si>
  <si>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101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</si>
  <si>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102</t>
    </r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</si>
  <si>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103</t>
    </r>
  </si>
  <si>
    <t>音箱</t>
  </si>
  <si>
    <t>小音箱</t>
  </si>
  <si>
    <t>雅马哈（YAMAHA）NX-N500</t>
  </si>
  <si>
    <t>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</si>
  <si>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104</t>
    </r>
  </si>
  <si>
    <t>AMP
功放</t>
  </si>
  <si>
    <t>数字功放</t>
  </si>
  <si>
    <t>Nexo、D&amp;B、Crown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</si>
  <si>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105</t>
    </r>
  </si>
  <si>
    <t>Mixer
调音台</t>
  </si>
  <si>
    <t>YAMAHA M7CL Digital Mixer (48ch)
YAMAHA M7CL 数字调音台（48 路）</t>
  </si>
  <si>
    <t>YAMAHA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</si>
  <si>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106</t>
    </r>
  </si>
  <si>
    <t>YAMAHA LS9-32 Digital Mixer (32ch)
YAMAHA LS9-32 数字调音台（32 路）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</si>
  <si>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107</t>
    </r>
  </si>
  <si>
    <t>YAMAHA 01V96 Digital Mixer (16 ch)
YAMAHA 01V96 数字调音台（16 路）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</si>
  <si>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108</t>
    </r>
  </si>
  <si>
    <t>Microphone
话筒</t>
  </si>
  <si>
    <t>SHURE BETA53 Headset Mic
SHURE BETA53 无线头戴话筒</t>
  </si>
  <si>
    <t>SHURE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</si>
  <si>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109</t>
    </r>
  </si>
  <si>
    <t>SHURE UHF Wireless Lapel Mic WL183
SHURE WL183 无线领夹话筒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</si>
  <si>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110</t>
    </r>
  </si>
  <si>
    <t>SHURE U2 Wireless BETA58A Hand-hold Mic (Q10A)
SHURE U2 BETA58A（Q10A）无线手持话筒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</si>
  <si>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111</t>
    </r>
  </si>
  <si>
    <t>Audio Technica AT859/8615 Lectern Mic
铁三角AT859/8615 有线讲台鹅颈话筒</t>
  </si>
  <si>
    <t>铁三角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</si>
  <si>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112</t>
    </r>
  </si>
  <si>
    <t>SHURE UHF Wireless Tables Mic/SXL14- WH 30 JB)
SHURE SXL14- WH 30 JB 无线鹅颈讲台话筒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</si>
  <si>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113</t>
    </r>
  </si>
  <si>
    <t>SHURE UR4D (Q10A) Receiver
SHURE UR4D (Q10A) 无线话筒接收机（含天线分配器、通州中继、天线分配混合器）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</si>
  <si>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114</t>
    </r>
  </si>
  <si>
    <t>Other Audio Auxiliary Equipment 其它音频辅助设备</t>
  </si>
  <si>
    <t>TELEX BTR800 Wireless Intercom Master
TELEX BTR800 无线对讲主机</t>
  </si>
  <si>
    <t>TELEX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</si>
  <si>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115</t>
    </r>
  </si>
  <si>
    <t>TELEX TR800 Wireless Intercom Belt Pack C/W Headset
TELEX TR800 无线对讲耳机/腰包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</si>
  <si>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116</t>
    </r>
  </si>
  <si>
    <t>5G无线数字内通，LT750 主机</t>
  </si>
  <si>
    <t xml:space="preserve">LAON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</si>
  <si>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117</t>
    </r>
  </si>
  <si>
    <t>5G无线数字内通，LT750 子机+耳机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</si>
  <si>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118</t>
    </r>
  </si>
  <si>
    <t>5G无线数字内通，LT750 5G 信号放大器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</si>
  <si>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119</t>
    </r>
  </si>
  <si>
    <t>Clearcom Intercom Master
有线对讲主机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</si>
  <si>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120</t>
    </r>
  </si>
  <si>
    <t>Intercom Belt Pack C/W Headset
有线对讲耳机(只)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</si>
  <si>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121</t>
    </r>
  </si>
  <si>
    <t>Walking-Talkie
无线对讲机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</si>
  <si>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122</t>
    </r>
  </si>
  <si>
    <t>处理器</t>
  </si>
  <si>
    <t>Crossover/Controller  PS 15 TD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</si>
  <si>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123</t>
    </r>
  </si>
  <si>
    <t>灯光</t>
  </si>
  <si>
    <t>电脑灯</t>
  </si>
  <si>
    <t>含可做多色LOGO灯片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</si>
  <si>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124</t>
    </r>
  </si>
  <si>
    <t>电脑染色灯1500W WASH</t>
  </si>
  <si>
    <t xml:space="preserve">JOLLY COLOR 1500 /TERBLY V2000W-1500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</si>
  <si>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125</t>
    </r>
  </si>
  <si>
    <t>电脑染色灯2000W WASH</t>
  </si>
  <si>
    <t>FINEART WASH /MAC 2000XB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</si>
  <si>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126</t>
    </r>
  </si>
  <si>
    <t>电脑图案灯1200W SPOT</t>
  </si>
  <si>
    <t xml:space="preserve">ROBE SPOT 1200 /FINE 2000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</si>
  <si>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127</t>
    </r>
  </si>
  <si>
    <t>电脑图案灯1500W SPOT</t>
  </si>
  <si>
    <t>ROBE SPOT 1500 /TERBLY V2500S-1500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</si>
  <si>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128</t>
    </r>
  </si>
  <si>
    <t>电脑图案灯2000W SPOT</t>
  </si>
  <si>
    <t>FINEART SPOT 1000E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</si>
  <si>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129</t>
    </r>
  </si>
  <si>
    <t>电脑光束灯230W  BEAM</t>
  </si>
  <si>
    <t>GTD-230  /LEES 230 /MRT -230 /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</si>
  <si>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130</t>
    </r>
  </si>
  <si>
    <t>电脑光束灯330W BEAM</t>
  </si>
  <si>
    <t xml:space="preserve">JOLLY COUPE X-5 /GTD-330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</si>
  <si>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131</t>
    </r>
  </si>
  <si>
    <t>电脑光束灯1500W BEAM</t>
  </si>
  <si>
    <t>FINE1500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</si>
  <si>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132</t>
    </r>
  </si>
  <si>
    <t>电脑图案切割灯</t>
  </si>
  <si>
    <t>TERBLY GL-6 /GTD-1500 /PR-5000 /FINE 1000E PERF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</si>
  <si>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133</t>
    </r>
  </si>
  <si>
    <t xml:space="preserve">JOLLY COUPE X-3 /ACME 330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</si>
  <si>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134</t>
    </r>
  </si>
  <si>
    <t>摇头LED染色灯</t>
  </si>
  <si>
    <t xml:space="preserve">TERBLY OK190Z- ZOOM MOVING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</si>
  <si>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135</t>
    </r>
  </si>
  <si>
    <t>Fixture 常规灯具</t>
  </si>
  <si>
    <t>LED Par
LED Par 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</si>
  <si>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136</t>
    </r>
  </si>
  <si>
    <t>Moving LED Par
摇头LED PAR 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</si>
  <si>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137</t>
    </r>
  </si>
  <si>
    <t>LED Wallwash -3W*18 1 Meter
LED 洗墙换色灯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</si>
  <si>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138</t>
    </r>
  </si>
  <si>
    <t>PAR64 LP/SP CAN (1000W)
PAR64 筒灯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</si>
  <si>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139</t>
    </r>
  </si>
  <si>
    <t>ETC Source Four Profile spotlight( 26°,19°,50°,36°)
ETC Source Four 造型灯( 26°,19°,50°,36°)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</si>
  <si>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140</t>
    </r>
  </si>
  <si>
    <t>4 Bulb Floodlight
四头灯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</si>
  <si>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141</t>
    </r>
  </si>
  <si>
    <t>8 Bulb Floodlight
八头灯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</si>
  <si>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142</t>
    </r>
  </si>
  <si>
    <t>Fresnel Spotlight (1KW/2KW)
柔光灯(1KW/2KW)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</si>
  <si>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143</t>
    </r>
  </si>
  <si>
    <t>Floodlight
泛光灯（天幕灯/地排灯）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</si>
  <si>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144</t>
    </r>
  </si>
  <si>
    <t>Follow Spot (1200w)
追光灯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</si>
  <si>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145</t>
    </r>
  </si>
  <si>
    <t>Follow Spot (2500w)
追光灯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</si>
  <si>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146</t>
    </r>
  </si>
  <si>
    <t>Follow Spot (4000w)
追光灯</t>
  </si>
  <si>
    <t>HMI-4000W  /XE-4000Z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</si>
  <si>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147</t>
    </r>
  </si>
  <si>
    <t>ETC EA PAR 700W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</si>
  <si>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148</t>
    </r>
  </si>
  <si>
    <t>LED矩阵灯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</si>
  <si>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149</t>
    </r>
  </si>
  <si>
    <t>观众灯</t>
  </si>
  <si>
    <t xml:space="preserve">HEADLIGHT 4000W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</si>
  <si>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150</t>
    </r>
  </si>
  <si>
    <t>Effect Lights 效果灯</t>
  </si>
  <si>
    <t>Search Light
探照灯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</si>
  <si>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151</t>
    </r>
  </si>
  <si>
    <t>Strobe Light
频闪灯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</si>
  <si>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152</t>
    </r>
  </si>
  <si>
    <t>AC Light
AC 灯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</si>
  <si>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153</t>
    </r>
  </si>
  <si>
    <t>Laser 激光</t>
  </si>
  <si>
    <t>Full Color Laser Light 20W
全彩激光灯20W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</si>
  <si>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154</t>
    </r>
  </si>
  <si>
    <t>Full Color Laser Light 10W
全彩激光灯10W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</si>
  <si>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155</t>
    </r>
  </si>
  <si>
    <t>Full Color Laser Light 7W
全彩激光灯7W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</si>
  <si>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156</t>
    </r>
  </si>
  <si>
    <t>Full Color Laser Light 5W
全彩激光灯5W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</si>
  <si>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157</t>
    </r>
  </si>
  <si>
    <t>Monochromic Laser Light 5W
单色激光灯5W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</si>
  <si>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158</t>
    </r>
  </si>
  <si>
    <t>Monochromic Laser Light 3W
单色激光灯3W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</si>
  <si>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159</t>
    </r>
  </si>
  <si>
    <t>Lighting Control System 灯光控制系统</t>
  </si>
  <si>
    <t>数字调光台</t>
  </si>
  <si>
    <t>GRAND MA Controller
GRAND MA 调光台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</si>
  <si>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160</t>
    </r>
  </si>
  <si>
    <t>GRAND MA II Controller
GRAND MA II 调光台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</si>
  <si>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161</t>
    </r>
  </si>
  <si>
    <t>模拟调光台</t>
  </si>
  <si>
    <t>Avolites Pearl 2010 Controller
珍珠2010 调光台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</si>
  <si>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162</t>
    </r>
  </si>
  <si>
    <t>Isolated DMX512 Splitter
信号放大器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</si>
  <si>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163</t>
    </r>
  </si>
  <si>
    <t>puter dimmer 24
硅箱24 路</t>
  </si>
  <si>
    <t>TL/Lite 泰立或莱彼特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</si>
  <si>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164</t>
    </r>
  </si>
  <si>
    <t>MA信号处理器</t>
  </si>
  <si>
    <t>MA NSP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</si>
  <si>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165</t>
    </r>
  </si>
  <si>
    <t>灯光信号分配器</t>
  </si>
  <si>
    <t>Lighting DA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</si>
  <si>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166</t>
    </r>
  </si>
  <si>
    <t>结构</t>
  </si>
  <si>
    <t>Truss Syste
Truss 结构</t>
  </si>
  <si>
    <t xml:space="preserve">Layer 
雷亚架 </t>
  </si>
  <si>
    <t>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</si>
  <si>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167</t>
    </r>
  </si>
  <si>
    <t>TRUSS (520 x 760 mm)
灯光吊架(520 x 760 毫米)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</si>
  <si>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168</t>
    </r>
  </si>
  <si>
    <t>TRUSS (400 x 600 mm)
灯光吊架(400 x 600 毫米)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</si>
  <si>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169</t>
    </r>
  </si>
  <si>
    <t>TRUSS (300 x 300 mm)
灯光吊架(300 x 300 毫米)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</si>
  <si>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170</t>
    </r>
  </si>
  <si>
    <t>Windlass 葫芦</t>
  </si>
  <si>
    <t>Imported CM Brand Electric Windlass 2 Ton
进口CM 电动葫芦2 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</si>
  <si>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171</t>
    </r>
  </si>
  <si>
    <t>Imported CM Brand Electric Windlass 1 Ton
进口CM 电动葫芦1 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</si>
  <si>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172</t>
    </r>
  </si>
  <si>
    <t>Local Electric Windlass 2 Ton
国产电动葫芦2 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</si>
  <si>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173</t>
    </r>
  </si>
  <si>
    <t>Local Electric Windlass 1 Ton
国产电动葫芦1 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</si>
  <si>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174</t>
    </r>
  </si>
  <si>
    <t>Electric Windlass controller
电动葫芦控制器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</si>
  <si>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175</t>
    </r>
  </si>
  <si>
    <t>Manual Windlass
手拉葫芦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</si>
  <si>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176</t>
    </r>
  </si>
  <si>
    <t>供电</t>
  </si>
  <si>
    <t>Electrical Power System 
电源系统</t>
  </si>
  <si>
    <t>Generator Car
发电车400KW</t>
  </si>
  <si>
    <t>8小时/台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</si>
  <si>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177</t>
    </r>
  </si>
  <si>
    <t>Generator Car
发电车200KW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</si>
  <si>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178</t>
    </r>
  </si>
  <si>
    <t>Generator Car
发电车100KW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</si>
  <si>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179</t>
    </r>
  </si>
  <si>
    <t>RGB Power Distributor
RGB 电源柜（19 芯x8ch）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</si>
  <si>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180</t>
    </r>
  </si>
  <si>
    <t>Transformer System 
变压系统</t>
  </si>
  <si>
    <t>Stabilized Voltage Supply
稳压电源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</si>
  <si>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181</t>
    </r>
  </si>
  <si>
    <t>Uninterruptible Power Supply
不间断电源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</si>
  <si>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182</t>
    </r>
  </si>
  <si>
    <t>Cable 
电缆</t>
  </si>
  <si>
    <t>Cable 70mm
电缆直径70mm
100米内部不计费
大于100米按每米计费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</si>
  <si>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183</t>
    </r>
  </si>
  <si>
    <t>Cable 50mm
电缆直径50mm
100米内部不计费
大于100米按每米计费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</si>
  <si>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184</t>
    </r>
  </si>
  <si>
    <t>Cable 35/25/16/10mm
电缆直径 35/25/16/10mm
100米内部不计费
大于100米按每米计费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</si>
  <si>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185</t>
    </r>
  </si>
  <si>
    <t>特效</t>
  </si>
  <si>
    <t>烟雾、水雾油化物</t>
  </si>
  <si>
    <t>Dry Ice Machine
数控干冰机（含20kg干冰）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</si>
  <si>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186</t>
    </r>
  </si>
  <si>
    <t>干冰</t>
  </si>
  <si>
    <t>公斤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</si>
  <si>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187</t>
    </r>
  </si>
  <si>
    <t>Snow Flake Machine
雪花机</t>
  </si>
  <si>
    <t>1200w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</si>
  <si>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188</t>
    </r>
  </si>
  <si>
    <t>Jet Spins CO2
气柱</t>
  </si>
  <si>
    <t>点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</si>
  <si>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189</t>
    </r>
  </si>
  <si>
    <t>Fog Machine
烟机、雾机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</si>
  <si>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190</t>
    </r>
  </si>
  <si>
    <t>彩虹机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</si>
  <si>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191</t>
    </r>
  </si>
  <si>
    <t>大功率彩虹机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</si>
  <si>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192</t>
    </r>
  </si>
  <si>
    <t>泡泡机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</si>
  <si>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193</t>
    </r>
  </si>
  <si>
    <t>吹纸机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</si>
  <si>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194</t>
    </r>
  </si>
  <si>
    <t>布纱类</t>
  </si>
  <si>
    <t>Electromagnetic Pendulous Curtain
电磁幕（含幕布，轻质布料）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</si>
  <si>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195</t>
    </r>
  </si>
  <si>
    <t>电源柜</t>
  </si>
  <si>
    <t>Co2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</si>
  <si>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196</t>
    </r>
  </si>
  <si>
    <t xml:space="preserve">Layer 
雷亚架-立柱 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</si>
  <si>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197</t>
    </r>
  </si>
  <si>
    <t>Layer 
雷亚架-横杆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</si>
  <si>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198</t>
    </r>
  </si>
  <si>
    <t>Layer 
雷亚架-斜杆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</si>
  <si>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199</t>
    </r>
  </si>
  <si>
    <t>彩幕</t>
  </si>
  <si>
    <t>P6全彩屏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</si>
  <si>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200</t>
    </r>
  </si>
  <si>
    <t>户外LED屏幕</t>
  </si>
  <si>
    <t>LED:P4屏幕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</si>
  <si>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201</t>
    </r>
  </si>
  <si>
    <t>LED:P5屏幕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</si>
  <si>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202</t>
    </r>
  </si>
  <si>
    <t>无边拼接屏</t>
  </si>
  <si>
    <t>46寸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</si>
  <si>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203</t>
    </r>
  </si>
  <si>
    <t>55寸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</si>
  <si>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204</t>
    </r>
  </si>
  <si>
    <t>无人机</t>
  </si>
  <si>
    <t>品牌：大疆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</si>
  <si>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205</t>
    </r>
  </si>
  <si>
    <t>同传及即席发言</t>
  </si>
  <si>
    <t>Conference Simultaneous Interpreting System 
会议同传系统</t>
  </si>
  <si>
    <t>中央控制器</t>
  </si>
  <si>
    <t>BOSCH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</si>
  <si>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206</t>
    </r>
  </si>
  <si>
    <t>译员台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</si>
  <si>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207</t>
    </r>
  </si>
  <si>
    <t>Transmitter
主机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</si>
  <si>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208</t>
    </r>
  </si>
  <si>
    <t>Radiation Machine (2 set)
辐射器（2 块为一套）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</si>
  <si>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209</t>
    </r>
  </si>
  <si>
    <t>Translating Machine (2ch)
翻译器（每台2 路）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</si>
  <si>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210</t>
    </r>
  </si>
  <si>
    <t>Receiver
耳机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</si>
  <si>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211</t>
    </r>
  </si>
  <si>
    <t>Interpretation Room
同声传译室(普通级)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</si>
  <si>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212</t>
    </r>
  </si>
  <si>
    <t>Presentation System
即席发言系统</t>
  </si>
  <si>
    <t>手拉手会议系统话筒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</si>
  <si>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213</t>
    </r>
  </si>
  <si>
    <t>设备</t>
  </si>
  <si>
    <t>音频扩展器</t>
  </si>
  <si>
    <t>同传音频输出设备（常用于同传音源提取）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</si>
  <si>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214</t>
    </r>
  </si>
  <si>
    <t>直播</t>
  </si>
  <si>
    <t>导播讯道设备</t>
  </si>
  <si>
    <t>高清摄像机</t>
  </si>
  <si>
    <t>Panasonic P2HXP-600MC或相同档次（广播级摄像机，可做单机使用，假讯）</t>
  </si>
  <si>
    <t>每台每天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</si>
  <si>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215</t>
    </r>
  </si>
  <si>
    <t>导播讯道设备（4讯起）</t>
  </si>
  <si>
    <t>Sony2580或相同档次（广播级讯道设备，不可做单机使用，真讯）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</si>
  <si>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216</t>
    </r>
  </si>
  <si>
    <t>高清切换台</t>
  </si>
  <si>
    <t>CCU讯道系统（1ME Panasonic AV-HS410），切换台1个、监视器+线缆</t>
  </si>
  <si>
    <t>每讯道每天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</si>
  <si>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217</t>
    </r>
  </si>
  <si>
    <t>导播讯道辅助设备</t>
  </si>
  <si>
    <t>Jimmy Dolly 轨道车</t>
  </si>
  <si>
    <t>每只每天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</si>
  <si>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218</t>
    </r>
  </si>
  <si>
    <t>斯坦尼康稳定器</t>
  </si>
  <si>
    <t>每套每天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</si>
  <si>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219</t>
    </r>
  </si>
  <si>
    <t>无线微波传输器30-80M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</si>
  <si>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220</t>
    </r>
  </si>
  <si>
    <t>无线微波传输器1KM以内</t>
  </si>
  <si>
    <t>LINK L1500/L2174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</si>
  <si>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221</t>
    </r>
  </si>
  <si>
    <t>采集设备</t>
  </si>
  <si>
    <t>sdi采集卡</t>
  </si>
  <si>
    <t>每个每场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</si>
  <si>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222</t>
    </r>
  </si>
  <si>
    <t>推流设备</t>
  </si>
  <si>
    <t>国产信号采集及编码上传设备</t>
  </si>
  <si>
    <t>每套每场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</si>
  <si>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223</t>
    </r>
  </si>
  <si>
    <t>进口信号采集及编码上传设备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</si>
  <si>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224</t>
    </r>
  </si>
  <si>
    <t>传输</t>
  </si>
  <si>
    <t>4G传输设备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</si>
  <si>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225</t>
    </r>
  </si>
  <si>
    <t>摄像</t>
  </si>
  <si>
    <t>摄像设备</t>
  </si>
  <si>
    <t>8米摄像摇臂</t>
  </si>
  <si>
    <t>每场为2天，每增加1天按0.5场计费</t>
  </si>
  <si>
    <t>每台每场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</si>
  <si>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226</t>
    </r>
  </si>
  <si>
    <t>10米摄像摇臂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</si>
  <si>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227</t>
    </r>
  </si>
  <si>
    <t>15米摄像摇臂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</si>
  <si>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228</t>
    </r>
  </si>
  <si>
    <t>签到</t>
  </si>
  <si>
    <t>扫码枪</t>
  </si>
  <si>
    <t>租赁</t>
  </si>
  <si>
    <t>台/天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</si>
  <si>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229</t>
    </r>
  </si>
  <si>
    <t>自助机（身份证功能）</t>
  </si>
  <si>
    <t>液晶触摸屏，含二维条码读取器及取卡口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</si>
  <si>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230</t>
    </r>
  </si>
  <si>
    <t>PDA扫描设备</t>
  </si>
  <si>
    <t>用于门禁等</t>
  </si>
  <si>
    <r>
      <rPr>
        <sz val="10"/>
        <color theme="1"/>
        <rFont val="微软雅黑"/>
        <charset val="134"/>
      </rPr>
      <t>B</t>
    </r>
    <r>
      <rPr>
        <sz val="10"/>
        <color theme="1"/>
        <rFont val="微软雅黑"/>
        <charset val="134"/>
      </rPr>
      <t>231</t>
    </r>
  </si>
  <si>
    <t>刷卡闸机</t>
  </si>
  <si>
    <t>C.第三方人员费用</t>
  </si>
  <si>
    <t>C001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</si>
  <si>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</si>
  <si>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</si>
  <si>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</si>
  <si>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</si>
  <si>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</si>
  <si>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C002</t>
  </si>
  <si>
    <t>活动内容快速剪辑</t>
  </si>
  <si>
    <t>拍摄结束后2小时内完成快速剪辑</t>
  </si>
  <si>
    <t>C003</t>
  </si>
  <si>
    <t>keynote制作</t>
  </si>
  <si>
    <t>keynote</t>
  </si>
  <si>
    <t>发布会使用的keynote演示
（通过macOS内置的Quartz等图形、图片字体及真三维技术，对内容进行内页设计及动画制作）</t>
  </si>
  <si>
    <t>页</t>
  </si>
  <si>
    <t>C004</t>
  </si>
  <si>
    <t>互动界面制作</t>
  </si>
  <si>
    <t>交互界面设计师</t>
  </si>
  <si>
    <t>人员劳务费。不含住宿、交通、补贴等费用，每天不超过8小时</t>
  </si>
  <si>
    <t>每人每天</t>
  </si>
  <si>
    <t>C005</t>
  </si>
  <si>
    <t>互动程序开发</t>
  </si>
  <si>
    <t>交互工程师</t>
  </si>
  <si>
    <t>摄影</t>
  </si>
  <si>
    <t>普通数字摄影</t>
  </si>
  <si>
    <t>人员劳务费及基础拍摄设备。不含住宿、交通、补贴等费用，每场不超过8小时
彩排按每人0.5场收费</t>
  </si>
  <si>
    <t>每人每场</t>
  </si>
  <si>
    <t>C007</t>
  </si>
  <si>
    <t>延时摄影</t>
  </si>
  <si>
    <t>人员劳务费及基础拍摄设备。不含住宿、交通、补贴等费用</t>
  </si>
  <si>
    <t>C008</t>
  </si>
  <si>
    <t>普通数字视频拍摄</t>
  </si>
  <si>
    <t>C009</t>
  </si>
  <si>
    <t>航拍</t>
  </si>
  <si>
    <t>飞手人员劳务费。不含住宿、交通、补贴等费用，每场不超过8小时
彩排按每人0.5场收费</t>
  </si>
  <si>
    <t>C010</t>
  </si>
  <si>
    <t>导播</t>
  </si>
  <si>
    <t>导播人员</t>
  </si>
  <si>
    <t>人员劳务费。不含住宿、交通、补贴等费用，每场不超过8小时
彩排按每人0.5场收费</t>
  </si>
  <si>
    <t>C011</t>
  </si>
  <si>
    <t>云摄影</t>
  </si>
  <si>
    <t>含摄影师、平台使用、修片</t>
  </si>
  <si>
    <t>规格：含摄影师、平台使用、修片</t>
  </si>
  <si>
    <t>技术</t>
  </si>
  <si>
    <t>搭建人工</t>
  </si>
  <si>
    <t>人员劳务费。每场不超过8小时</t>
  </si>
  <si>
    <t>C013</t>
  </si>
  <si>
    <t>AV人员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</si>
  <si>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</si>
  <si>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</si>
  <si>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</si>
  <si>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</si>
  <si>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C015</t>
  </si>
  <si>
    <t>运营</t>
  </si>
  <si>
    <t>服务人员</t>
  </si>
  <si>
    <t>保洁</t>
  </si>
  <si>
    <t>人员劳务费，每场按4小时计，含个税</t>
  </si>
  <si>
    <t>C016</t>
  </si>
  <si>
    <t>普通保安</t>
  </si>
  <si>
    <t>搭建、展区、外场用安保（人员劳务费，每场不超过8小时，含个税）</t>
  </si>
  <si>
    <t>C017</t>
  </si>
  <si>
    <t>高级保安</t>
  </si>
  <si>
    <t>内场安保（对形象有要求）人员劳务费，每场不超过8小时，含个税</t>
  </si>
  <si>
    <t>礼仪</t>
  </si>
  <si>
    <t>人员劳务费。不含住宿、交通、补贴等费用，每场不超过8小时
彩排按每人0.5场收费，含个税</t>
  </si>
  <si>
    <t>C019</t>
  </si>
  <si>
    <t>高级礼仪</t>
  </si>
  <si>
    <t>身高168cm以上，有过2年以上大型活动经验
人员劳务费。不含住宿、交通、补贴等费用，每场不超过8小时
彩排按每人0.5场收费，含个税</t>
  </si>
  <si>
    <t>C020</t>
  </si>
  <si>
    <t>双语礼仪</t>
  </si>
  <si>
    <t>C021</t>
  </si>
  <si>
    <t>加班费，超出8小时按小时计算</t>
  </si>
  <si>
    <t>C022</t>
  </si>
  <si>
    <t>外籍礼仪</t>
  </si>
  <si>
    <t>C023</t>
  </si>
  <si>
    <t>C024</t>
  </si>
  <si>
    <t>国内模特</t>
  </si>
  <si>
    <t>C025</t>
  </si>
  <si>
    <t>C026</t>
  </si>
  <si>
    <t>外籍模特</t>
  </si>
  <si>
    <t>C027</t>
  </si>
  <si>
    <t>C028</t>
  </si>
  <si>
    <t>安检</t>
  </si>
  <si>
    <t>安检门手检安保</t>
  </si>
  <si>
    <t>C029</t>
  </si>
  <si>
    <t>兼职人员</t>
  </si>
  <si>
    <t>C030</t>
  </si>
  <si>
    <t>演职员</t>
  </si>
  <si>
    <t>妆发</t>
  </si>
  <si>
    <t>3年以上化妆经验
人员劳务费。不含住宿、交通、补贴等费用，每场不超过8小时，含个税</t>
  </si>
  <si>
    <t>C031</t>
  </si>
  <si>
    <t>DJ</t>
  </si>
  <si>
    <t>3年以上DJ经验
人员劳务费。不含住宿、交通、补贴等费用，每场不超过8小时，含个税</t>
  </si>
  <si>
    <t>C032</t>
  </si>
  <si>
    <t>编舞老师</t>
  </si>
  <si>
    <t>3年以上编舞经验
人员劳务费。不含住宿、交通、补贴等费用，每场不超过2小时，含个税</t>
  </si>
  <si>
    <t>每人每节课</t>
  </si>
  <si>
    <t>C033</t>
  </si>
  <si>
    <t>翻译速记</t>
  </si>
  <si>
    <t>英文交替传译</t>
  </si>
  <si>
    <t>有高级口译证书
人员劳务费。不含住宿、交通、补贴等费用，每场不超过4小时，含个税</t>
  </si>
  <si>
    <t>C034</t>
  </si>
  <si>
    <t>英文同声传译（至少两人15分钟更替）</t>
  </si>
  <si>
    <t>通用级别，有高级口译证书
人员劳务费。不含住宿、交通、补贴等费用，每场不超过4小时，含个税</t>
  </si>
  <si>
    <t>C035</t>
  </si>
  <si>
    <t>速记</t>
  </si>
  <si>
    <t>专业速记证书
人员劳务费。不含住宿、交通、补贴等费用，每场不超过4小时，含个税</t>
  </si>
  <si>
    <t>C036</t>
  </si>
  <si>
    <t>运输</t>
  </si>
  <si>
    <t>包天车辆</t>
  </si>
  <si>
    <t>豪华车</t>
  </si>
  <si>
    <t>奔驰、宝马等</t>
  </si>
  <si>
    <t>含司机8小时</t>
  </si>
  <si>
    <t>C037</t>
  </si>
  <si>
    <t>单趟运输</t>
  </si>
  <si>
    <t>每车每趟</t>
  </si>
  <si>
    <t>C038</t>
  </si>
  <si>
    <t>C039</t>
  </si>
  <si>
    <t>中级车</t>
  </si>
  <si>
    <t>大众、别克等</t>
  </si>
  <si>
    <t>C040</t>
  </si>
  <si>
    <t>C041</t>
  </si>
  <si>
    <t>MPV</t>
  </si>
  <si>
    <t>GL8、奥德赛等</t>
  </si>
  <si>
    <t>C044</t>
  </si>
  <si>
    <t>中巴</t>
  </si>
  <si>
    <t>考斯特等30座以内中巴车</t>
  </si>
  <si>
    <t>C047</t>
  </si>
  <si>
    <t>49-55座大巴车</t>
  </si>
  <si>
    <t>C050</t>
  </si>
  <si>
    <t>C051</t>
  </si>
  <si>
    <t>市内运输</t>
  </si>
  <si>
    <t>面包车</t>
  </si>
  <si>
    <t>车次</t>
  </si>
  <si>
    <t>厢式小货车</t>
  </si>
  <si>
    <t>C053</t>
  </si>
  <si>
    <t>9米货车</t>
  </si>
  <si>
    <t>C054</t>
  </si>
  <si>
    <t>14米货车</t>
  </si>
  <si>
    <t>C055</t>
  </si>
  <si>
    <t>17米货车</t>
  </si>
  <si>
    <t>C056</t>
  </si>
  <si>
    <t>长途运输</t>
  </si>
  <si>
    <t>9米货车跨城运输，过路费据实结算</t>
  </si>
  <si>
    <t>每车每公里</t>
  </si>
  <si>
    <t>C057</t>
  </si>
  <si>
    <t>14米跨城运输，过路费据实结算</t>
  </si>
  <si>
    <t>C058</t>
  </si>
  <si>
    <t>17米跨城运输，过路费据实结算</t>
  </si>
  <si>
    <t xml:space="preserve"> D.乙方人员补贴</t>
  </si>
  <si>
    <t>人员补贴</t>
  </si>
  <si>
    <t>住宿标准</t>
  </si>
  <si>
    <t>一线城市（北上广深杭）</t>
  </si>
  <si>
    <t>每人每晚</t>
  </si>
  <si>
    <t>D002</t>
  </si>
  <si>
    <t>其他城市</t>
  </si>
  <si>
    <t>国内统一标准</t>
  </si>
  <si>
    <t>D004</t>
  </si>
  <si>
    <t>长途交通标准</t>
  </si>
  <si>
    <t>机票，航线价格6.5折为上线（不含附加费）</t>
  </si>
  <si>
    <t>每人每次</t>
  </si>
  <si>
    <t>实报实销</t>
  </si>
  <si>
    <t>D005</t>
  </si>
  <si>
    <t>高铁/动车 二等座</t>
  </si>
  <si>
    <t>E.代垫付</t>
  </si>
  <si>
    <t>代垫付相关</t>
  </si>
  <si>
    <t>代垫付费用</t>
  </si>
  <si>
    <t>指定第三方费用</t>
  </si>
  <si>
    <t>由我方指定的第三方，且我方确认费用明细，只需乙方提供代付款，无需管理及运营的费用为代垫付。</t>
  </si>
  <si>
    <t>E002</t>
  </si>
  <si>
    <t>服务费</t>
  </si>
  <si>
    <t>代垫付服务费</t>
  </si>
  <si>
    <t>和我方签约供应商为：一般纳税人
第三方提供非增值税普通发票</t>
  </si>
  <si>
    <t>E003</t>
  </si>
  <si>
    <t>和我方签约供应商为：一般纳税人
第三方3%增值税发票</t>
  </si>
  <si>
    <t>E004</t>
  </si>
  <si>
    <t>和我方签约供应商为：一般纳税人
第三方6%增值税发票</t>
  </si>
  <si>
    <t>F.项目服务费</t>
  </si>
  <si>
    <t>F001</t>
  </si>
  <si>
    <t>项目服务费</t>
  </si>
  <si>
    <r>
      <rPr>
        <sz val="10"/>
        <rFont val="微软雅黑"/>
        <charset val="134"/>
      </rPr>
      <t>本项服务费收费基数为（</t>
    </r>
    <r>
      <rPr>
        <sz val="10"/>
        <color rgb="FFFF0000"/>
        <rFont val="微软雅黑"/>
        <charset val="134"/>
      </rPr>
      <t>A.搭建+B.AVL设备+C.第三方人员费用）</t>
    </r>
  </si>
  <si>
    <t>规格：项目管理统筹+创意方案+设计等,本项服务费收费基数为（A.搭建+B.AVL设备+C.第三方人员费用）</t>
  </si>
  <si>
    <t>%</t>
  </si>
  <si>
    <t>新增项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</si>
</sst>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-409]d\/mmm\/yy;@"/>
    <numFmt numFmtId="178" formatCode="0_ "/>
    <numFmt numFmtId="179" formatCode="0.00_ "/>
    <numFmt numFmtId="180" formatCode="0.00_);[Red]\(0.00\)"/>
    <numFmt numFmtId="181" formatCode="\¥#,##0_);[Red]\(\¥#,##0\)"/>
    <numFmt numFmtId="182" formatCode="\¥#,##0.00_);[Red]\(\¥#,##0.00\)"/>
    <numFmt numFmtId="183" formatCode="#,##0.00000000000_);[Red]\(#,##0.00000000000\)"/>
  </numFmts>
  <fonts count="38">
    <font>
      <sz val="11"/>
      <color theme="1"/>
      <name val="DengXian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0"/>
      <color rgb="FFFF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24" fillId="13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177" fontId="0" fillId="0" borderId="0">
      <alignment vertical="center"/>
    </xf>
    <xf numFmtId="0" fontId="33" fillId="0" borderId="0"/>
    <xf numFmtId="177" fontId="34" fillId="0" borderId="0">
      <alignment vertical="center"/>
    </xf>
    <xf numFmtId="177" fontId="0" fillId="0" borderId="0"/>
    <xf numFmtId="177" fontId="33" fillId="0" borderId="0">
      <alignment vertical="center"/>
    </xf>
    <xf numFmtId="177" fontId="34" fillId="0" borderId="0">
      <alignment vertical="center"/>
    </xf>
    <xf numFmtId="0" fontId="35" fillId="0" borderId="0" applyNumberFormat="0" applyFill="0" applyBorder="0" applyProtection="0"/>
    <xf numFmtId="177" fontId="0" fillId="0" borderId="0"/>
    <xf numFmtId="177" fontId="34" fillId="0" borderId="0">
      <alignment vertical="center"/>
    </xf>
    <xf numFmtId="177" fontId="0" fillId="0" borderId="0">
      <alignment vertical="center"/>
    </xf>
    <xf numFmtId="177" fontId="36" fillId="0" borderId="0"/>
    <xf numFmtId="177" fontId="36" fillId="0" borderId="0"/>
    <xf numFmtId="177" fontId="33" fillId="0" borderId="0" applyBorder="0"/>
    <xf numFmtId="177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7" fontId="2" fillId="0" borderId="0" xfId="57" applyFont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 wrapText="1"/>
    </xf>
    <xf numFmtId="178" fontId="2" fillId="3" borderId="0" xfId="0" applyNumberFormat="1" applyFont="1" applyFill="1" applyAlignment="1">
      <alignment horizontal="center" vertical="center"/>
    </xf>
    <xf numFmtId="178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76" fontId="1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3" fillId="5" borderId="1" xfId="1" applyFont="1" applyFill="1" applyBorder="1" applyAlignment="1">
      <alignment horizontal="left" vertical="center" wrapText="1"/>
    </xf>
    <xf numFmtId="179" fontId="2" fillId="0" borderId="1" xfId="52" applyNumberFormat="1" applyFont="1" applyBorder="1" applyAlignment="1">
      <alignment horizontal="center" vertical="center" wrapText="1"/>
    </xf>
    <xf numFmtId="179" fontId="2" fillId="6" borderId="1" xfId="52" applyNumberFormat="1" applyFont="1" applyFill="1" applyBorder="1" applyAlignment="1">
      <alignment horizontal="center" vertical="center" wrapText="1"/>
    </xf>
    <xf numFmtId="179" fontId="2" fillId="6" borderId="1" xfId="55" applyNumberFormat="1" applyFont="1" applyFill="1" applyBorder="1" applyAlignment="1">
      <alignment horizontal="center" vertical="center" wrapText="1"/>
    </xf>
    <xf numFmtId="179" fontId="2" fillId="6" borderId="1" xfId="55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179" fontId="2" fillId="2" borderId="1" xfId="52" applyNumberFormat="1" applyFont="1" applyFill="1" applyBorder="1" applyAlignment="1">
      <alignment horizontal="center" vertical="center" wrapText="1"/>
    </xf>
    <xf numFmtId="179" fontId="2" fillId="2" borderId="1" xfId="55" applyNumberFormat="1" applyFont="1" applyFill="1" applyBorder="1" applyAlignment="1">
      <alignment horizontal="center" vertical="center" wrapText="1"/>
    </xf>
    <xf numFmtId="179" fontId="2" fillId="2" borderId="1" xfId="55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9" fontId="2" fillId="6" borderId="1" xfId="52" applyNumberFormat="1" applyFont="1" applyFill="1" applyBorder="1" applyAlignment="1">
      <alignment vertical="center" wrapText="1"/>
    </xf>
    <xf numFmtId="179" fontId="2" fillId="6" borderId="1" xfId="57" applyNumberFormat="1" applyFont="1" applyFill="1" applyBorder="1" applyAlignment="1">
      <alignment vertical="center" wrapText="1"/>
    </xf>
    <xf numFmtId="179" fontId="2" fillId="6" borderId="1" xfId="62" applyNumberFormat="1" applyFont="1" applyFill="1" applyBorder="1" applyAlignment="1">
      <alignment horizontal="center" vertical="center" wrapText="1"/>
    </xf>
    <xf numFmtId="179" fontId="2" fillId="6" borderId="1" xfId="62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80" fontId="1" fillId="0" borderId="1" xfId="52" applyNumberFormat="1" applyFont="1" applyBorder="1" applyAlignment="1">
      <alignment horizontal="center" vertical="center" wrapText="1"/>
    </xf>
    <xf numFmtId="180" fontId="1" fillId="2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2" fillId="0" borderId="1" xfId="55" applyNumberFormat="1" applyFont="1" applyBorder="1" applyAlignment="1">
      <alignment horizontal="center" vertical="center" wrapText="1"/>
    </xf>
    <xf numFmtId="179" fontId="2" fillId="0" borderId="1" xfId="55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9" fontId="2" fillId="3" borderId="1" xfId="52" applyNumberFormat="1" applyFont="1" applyFill="1" applyBorder="1" applyAlignment="1">
      <alignment horizontal="center" vertical="center" wrapText="1"/>
    </xf>
    <xf numFmtId="179" fontId="2" fillId="3" borderId="1" xfId="55" applyNumberFormat="1" applyFont="1" applyFill="1" applyBorder="1" applyAlignment="1">
      <alignment horizontal="center" vertical="center" wrapText="1"/>
    </xf>
    <xf numFmtId="179" fontId="2" fillId="3" borderId="1" xfId="55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179" fontId="2" fillId="6" borderId="1" xfId="57" applyNumberFormat="1" applyFont="1" applyFill="1" applyBorder="1" applyAlignment="1">
      <alignment horizontal="center" vertical="center" wrapText="1"/>
    </xf>
    <xf numFmtId="179" fontId="2" fillId="6" borderId="1" xfId="54" applyNumberFormat="1" applyFont="1" applyFill="1" applyBorder="1" applyAlignment="1">
      <alignment horizontal="center" vertical="center" wrapText="1"/>
    </xf>
    <xf numFmtId="179" fontId="2" fillId="6" borderId="1" xfId="54" applyNumberFormat="1" applyFont="1" applyFill="1" applyBorder="1" applyAlignment="1">
      <alignment vertical="center" wrapText="1"/>
    </xf>
    <xf numFmtId="179" fontId="2" fillId="3" borderId="1" xfId="57" applyNumberFormat="1" applyFont="1" applyFill="1" applyBorder="1" applyAlignment="1">
      <alignment horizontal="center" vertical="center" wrapText="1"/>
    </xf>
    <xf numFmtId="179" fontId="2" fillId="3" borderId="1" xfId="57" applyNumberFormat="1" applyFont="1" applyFill="1" applyBorder="1" applyAlignment="1">
      <alignment vertical="center" wrapText="1"/>
    </xf>
    <xf numFmtId="179" fontId="2" fillId="3" borderId="1" xfId="52" applyNumberFormat="1" applyFont="1" applyFill="1" applyBorder="1" applyAlignment="1">
      <alignment vertical="center" wrapText="1"/>
    </xf>
    <xf numFmtId="180" fontId="1" fillId="3" borderId="1" xfId="52" applyNumberFormat="1" applyFont="1" applyFill="1" applyBorder="1" applyAlignment="1">
      <alignment horizontal="center" vertical="center" wrapText="1"/>
    </xf>
    <xf numFmtId="179" fontId="2" fillId="6" borderId="1" xfId="3" applyNumberFormat="1" applyFont="1" applyFill="1" applyBorder="1" applyAlignment="1" applyProtection="1">
      <alignment horizontal="center" vertical="center"/>
    </xf>
    <xf numFmtId="179" fontId="2" fillId="6" borderId="1" xfId="3" applyNumberFormat="1" applyFont="1" applyFill="1" applyBorder="1" applyAlignment="1" applyProtection="1">
      <alignment vertical="center" wrapText="1"/>
    </xf>
    <xf numFmtId="177" fontId="2" fillId="6" borderId="1" xfId="57" applyFont="1" applyFill="1" applyBorder="1" applyAlignment="1">
      <alignment horizontal="center" vertical="center"/>
    </xf>
    <xf numFmtId="177" fontId="2" fillId="6" borderId="1" xfId="59" applyFont="1" applyFill="1" applyBorder="1" applyAlignment="1">
      <alignment horizontal="center" vertical="center" wrapText="1"/>
    </xf>
    <xf numFmtId="177" fontId="2" fillId="6" borderId="1" xfId="63" applyFont="1" applyFill="1" applyBorder="1" applyAlignment="1" applyProtection="1">
      <alignment vertical="center" wrapText="1"/>
    </xf>
    <xf numFmtId="177" fontId="2" fillId="6" borderId="1" xfId="63" applyFont="1" applyFill="1" applyBorder="1" applyAlignment="1" applyProtection="1">
      <alignment horizontal="center" vertical="center" wrapText="1"/>
    </xf>
    <xf numFmtId="177" fontId="2" fillId="6" borderId="1" xfId="52" applyFont="1" applyFill="1" applyBorder="1" applyAlignment="1">
      <alignment vertical="center" wrapText="1"/>
    </xf>
    <xf numFmtId="177" fontId="2" fillId="6" borderId="1" xfId="55" applyFont="1" applyFill="1" applyBorder="1" applyAlignment="1">
      <alignment horizontal="center" vertical="center" wrapText="1"/>
    </xf>
    <xf numFmtId="177" fontId="2" fillId="6" borderId="1" xfId="55" applyFont="1" applyFill="1" applyBorder="1" applyAlignment="1">
      <alignment vertical="center" wrapText="1"/>
    </xf>
    <xf numFmtId="179" fontId="2" fillId="0" borderId="1" xfId="63" applyNumberFormat="1" applyFont="1" applyBorder="1" applyAlignment="1" applyProtection="1">
      <alignment horizontal="center" vertical="center" wrapText="1"/>
    </xf>
    <xf numFmtId="179" fontId="2" fillId="6" borderId="1" xfId="63" applyNumberFormat="1" applyFont="1" applyFill="1" applyBorder="1" applyAlignment="1" applyProtection="1">
      <alignment horizontal="center" vertical="center" wrapText="1"/>
    </xf>
    <xf numFmtId="179" fontId="2" fillId="6" borderId="1" xfId="63" applyNumberFormat="1" applyFont="1" applyFill="1" applyBorder="1" applyAlignment="1" applyProtection="1">
      <alignment vertical="center" wrapText="1"/>
    </xf>
    <xf numFmtId="177" fontId="2" fillId="6" borderId="1" xfId="54" applyFont="1" applyFill="1" applyBorder="1" applyAlignment="1">
      <alignment vertical="center" wrapText="1"/>
    </xf>
    <xf numFmtId="177" fontId="2" fillId="6" borderId="1" xfId="54" applyFont="1" applyFill="1" applyBorder="1" applyAlignment="1">
      <alignment horizontal="center" vertical="center" wrapText="1"/>
    </xf>
    <xf numFmtId="177" fontId="2" fillId="6" borderId="1" xfId="52" applyFont="1" applyFill="1" applyBorder="1" applyAlignment="1">
      <alignment horizontal="center" vertical="center" wrapText="1"/>
    </xf>
    <xf numFmtId="177" fontId="2" fillId="6" borderId="1" xfId="57" applyFont="1" applyFill="1" applyBorder="1" applyAlignment="1">
      <alignment vertical="center" wrapText="1"/>
    </xf>
    <xf numFmtId="177" fontId="2" fillId="0" borderId="1" xfId="54" applyFont="1" applyBorder="1" applyAlignment="1">
      <alignment horizontal="center" vertical="center" wrapText="1"/>
    </xf>
    <xf numFmtId="177" fontId="2" fillId="0" borderId="1" xfId="54" applyFont="1" applyBorder="1" applyAlignment="1">
      <alignment vertical="center" wrapText="1"/>
    </xf>
    <xf numFmtId="179" fontId="2" fillId="0" borderId="1" xfId="63" applyNumberFormat="1" applyFont="1" applyBorder="1" applyAlignment="1" applyProtection="1">
      <alignment vertical="center" wrapText="1"/>
    </xf>
    <xf numFmtId="179" fontId="2" fillId="6" borderId="1" xfId="57" applyNumberFormat="1" applyFont="1" applyFill="1" applyBorder="1" applyAlignment="1">
      <alignment horizontal="center" vertical="center"/>
    </xf>
    <xf numFmtId="177" fontId="4" fillId="5" borderId="1" xfId="57" applyFont="1" applyFill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52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55" applyNumberFormat="1" applyFont="1" applyBorder="1" applyAlignment="1">
      <alignment vertical="center" wrapText="1"/>
    </xf>
    <xf numFmtId="178" fontId="2" fillId="0" borderId="1" xfId="58" applyNumberFormat="1" applyFont="1" applyBorder="1" applyAlignment="1">
      <alignment horizontal="center" vertical="center" wrapText="1"/>
    </xf>
    <xf numFmtId="178" fontId="2" fillId="6" borderId="1" xfId="52" applyNumberFormat="1" applyFont="1" applyFill="1" applyBorder="1" applyAlignment="1">
      <alignment horizontal="center" vertical="center" wrapText="1"/>
    </xf>
    <xf numFmtId="178" fontId="2" fillId="6" borderId="1" xfId="0" applyNumberFormat="1" applyFont="1" applyFill="1" applyBorder="1" applyAlignment="1">
      <alignment horizontal="center" vertical="center" wrapText="1"/>
    </xf>
    <xf numFmtId="178" fontId="2" fillId="6" borderId="1" xfId="55" applyNumberFormat="1" applyFont="1" applyFill="1" applyBorder="1" applyAlignment="1">
      <alignment vertical="center" wrapText="1"/>
    </xf>
    <xf numFmtId="178" fontId="2" fillId="6" borderId="1" xfId="0" applyNumberFormat="1" applyFont="1" applyFill="1" applyBorder="1" applyAlignment="1">
      <alignment vertical="center" wrapText="1"/>
    </xf>
    <xf numFmtId="178" fontId="2" fillId="6" borderId="1" xfId="58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52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77" fontId="2" fillId="0" borderId="1" xfId="52" applyFont="1" applyBorder="1" applyAlignment="1">
      <alignment horizontal="center" vertical="center" wrapText="1"/>
    </xf>
    <xf numFmtId="177" fontId="2" fillId="0" borderId="1" xfId="63" applyFont="1" applyBorder="1" applyAlignment="1" applyProtection="1">
      <alignment vertical="center" wrapText="1"/>
    </xf>
    <xf numFmtId="43" fontId="2" fillId="0" borderId="1" xfId="64" applyFont="1" applyFill="1" applyBorder="1" applyAlignment="1" applyProtection="1">
      <alignment horizontal="center" vertical="center" wrapText="1"/>
    </xf>
    <xf numFmtId="178" fontId="2" fillId="0" borderId="1" xfId="63" applyNumberFormat="1" applyFont="1" applyBorder="1" applyAlignment="1" applyProtection="1">
      <alignment horizontal="center" vertical="center" wrapText="1"/>
    </xf>
    <xf numFmtId="178" fontId="2" fillId="3" borderId="1" xfId="63" applyNumberFormat="1" applyFont="1" applyFill="1" applyBorder="1" applyAlignment="1" applyProtection="1">
      <alignment horizontal="center" vertical="center" wrapText="1"/>
    </xf>
    <xf numFmtId="178" fontId="2" fillId="6" borderId="1" xfId="63" applyNumberFormat="1" applyFont="1" applyFill="1" applyBorder="1" applyAlignment="1" applyProtection="1">
      <alignment horizontal="center" vertical="center" wrapText="1"/>
    </xf>
    <xf numFmtId="178" fontId="2" fillId="3" borderId="1" xfId="61" applyNumberFormat="1" applyFont="1" applyFill="1" applyBorder="1" applyAlignment="1">
      <alignment horizontal="center" vertical="center" wrapText="1"/>
    </xf>
    <xf numFmtId="178" fontId="2" fillId="0" borderId="1" xfId="61" applyNumberFormat="1" applyFont="1" applyBorder="1" applyAlignment="1">
      <alignment horizontal="center" vertical="center" wrapText="1"/>
    </xf>
    <xf numFmtId="178" fontId="2" fillId="0" borderId="1" xfId="55" applyNumberFormat="1" applyFont="1" applyBorder="1" applyAlignment="1">
      <alignment horizontal="center" vertical="center"/>
    </xf>
    <xf numFmtId="178" fontId="2" fillId="0" borderId="1" xfId="60" applyNumberFormat="1" applyFont="1" applyBorder="1" applyAlignment="1">
      <alignment horizontal="center" vertical="center"/>
    </xf>
    <xf numFmtId="178" fontId="2" fillId="0" borderId="1" xfId="60" applyNumberFormat="1" applyFont="1" applyBorder="1" applyAlignment="1">
      <alignment vertical="center" wrapText="1"/>
    </xf>
    <xf numFmtId="178" fontId="2" fillId="6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2" fillId="6" borderId="1" xfId="55" applyNumberFormat="1" applyFont="1" applyFill="1" applyBorder="1" applyAlignment="1" applyProtection="1">
      <alignment horizontal="center" vertical="center" wrapText="1"/>
      <protection locked="0"/>
    </xf>
    <xf numFmtId="178" fontId="2" fillId="6" borderId="1" xfId="55" applyNumberFormat="1" applyFont="1" applyFill="1" applyBorder="1" applyAlignment="1" applyProtection="1">
      <alignment vertical="center" wrapText="1"/>
      <protection locked="0"/>
    </xf>
    <xf numFmtId="43" fontId="2" fillId="6" borderId="1" xfId="64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77" fontId="2" fillId="6" borderId="1" xfId="55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1" fillId="6" borderId="1" xfId="1" applyFont="1" applyFill="1" applyBorder="1" applyAlignment="1">
      <alignment horizontal="center" vertical="center"/>
    </xf>
    <xf numFmtId="177" fontId="1" fillId="6" borderId="1" xfId="52" applyFont="1" applyFill="1" applyBorder="1" applyAlignment="1">
      <alignment horizontal="center" vertical="center" wrapText="1"/>
    </xf>
    <xf numFmtId="49" fontId="1" fillId="6" borderId="1" xfId="52" applyNumberFormat="1" applyFont="1" applyFill="1" applyBorder="1" applyAlignment="1">
      <alignment horizontal="center" vertical="center" wrapText="1"/>
    </xf>
    <xf numFmtId="177" fontId="1" fillId="6" borderId="1" xfId="55" applyFont="1" applyFill="1" applyBorder="1" applyAlignment="1">
      <alignment horizontal="center" vertical="center" wrapText="1"/>
    </xf>
    <xf numFmtId="177" fontId="1" fillId="6" borderId="1" xfId="55" applyFont="1" applyFill="1" applyBorder="1" applyAlignment="1">
      <alignment vertical="center" wrapText="1"/>
    </xf>
    <xf numFmtId="177" fontId="2" fillId="6" borderId="1" xfId="62" applyFont="1" applyFill="1" applyBorder="1" applyAlignment="1">
      <alignment horizontal="center" vertical="center" wrapText="1"/>
    </xf>
    <xf numFmtId="176" fontId="1" fillId="2" borderId="1" xfId="1" applyFont="1" applyFill="1" applyBorder="1" applyAlignment="1">
      <alignment horizontal="center" vertical="center"/>
    </xf>
    <xf numFmtId="177" fontId="1" fillId="2" borderId="1" xfId="52" applyFont="1" applyFill="1" applyBorder="1" applyAlignment="1">
      <alignment horizontal="center" vertical="center" wrapText="1"/>
    </xf>
    <xf numFmtId="177" fontId="1" fillId="2" borderId="1" xfId="55" applyFont="1" applyFill="1" applyBorder="1" applyAlignment="1">
      <alignment horizontal="center" vertical="center" wrapText="1"/>
    </xf>
    <xf numFmtId="177" fontId="1" fillId="2" borderId="1" xfId="55" applyFont="1" applyFill="1" applyBorder="1" applyAlignment="1">
      <alignment vertical="center" wrapText="1"/>
    </xf>
    <xf numFmtId="43" fontId="1" fillId="2" borderId="1" xfId="64" applyFont="1" applyFill="1" applyBorder="1" applyAlignment="1" applyProtection="1">
      <alignment horizontal="center" vertical="center" wrapText="1"/>
    </xf>
    <xf numFmtId="177" fontId="1" fillId="0" borderId="1" xfId="52" applyFont="1" applyBorder="1" applyAlignment="1">
      <alignment horizontal="center" vertical="center" wrapText="1"/>
    </xf>
    <xf numFmtId="177" fontId="1" fillId="0" borderId="1" xfId="55" applyFont="1" applyBorder="1" applyAlignment="1">
      <alignment horizontal="center" vertical="center" wrapText="1"/>
    </xf>
    <xf numFmtId="177" fontId="1" fillId="0" borderId="1" xfId="55" applyFont="1" applyBorder="1" applyAlignment="1">
      <alignment vertical="center" wrapText="1"/>
    </xf>
    <xf numFmtId="43" fontId="1" fillId="0" borderId="1" xfId="64" applyFont="1" applyFill="1" applyBorder="1" applyAlignment="1" applyProtection="1">
      <alignment horizontal="center" vertical="center" wrapText="1"/>
    </xf>
    <xf numFmtId="176" fontId="1" fillId="0" borderId="1" xfId="1" applyFont="1" applyFill="1" applyBorder="1" applyAlignment="1">
      <alignment horizontal="center" vertical="center"/>
    </xf>
    <xf numFmtId="176" fontId="1" fillId="3" borderId="1" xfId="1" applyFont="1" applyFill="1" applyBorder="1" applyAlignment="1">
      <alignment horizontal="center" vertical="center"/>
    </xf>
    <xf numFmtId="177" fontId="1" fillId="3" borderId="1" xfId="52" applyFont="1" applyFill="1" applyBorder="1" applyAlignment="1">
      <alignment horizontal="center" vertical="center" wrapText="1"/>
    </xf>
    <xf numFmtId="177" fontId="1" fillId="3" borderId="1" xfId="55" applyFont="1" applyFill="1" applyBorder="1" applyAlignment="1">
      <alignment horizontal="center" vertical="center" wrapText="1"/>
    </xf>
    <xf numFmtId="177" fontId="1" fillId="3" borderId="1" xfId="55" applyFont="1" applyFill="1" applyBorder="1" applyAlignment="1">
      <alignment vertical="center" wrapText="1"/>
    </xf>
    <xf numFmtId="43" fontId="1" fillId="3" borderId="1" xfId="64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77" fontId="2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63" applyFont="1" applyBorder="1" applyAlignment="1" applyProtection="1">
      <alignment horizontal="center" vertical="center" wrapText="1"/>
    </xf>
    <xf numFmtId="177" fontId="1" fillId="3" borderId="1" xfId="63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77" fontId="1" fillId="0" borderId="1" xfId="53" applyFont="1" applyBorder="1" applyAlignment="1">
      <alignment vertical="center" wrapText="1"/>
    </xf>
    <xf numFmtId="176" fontId="3" fillId="8" borderId="1" xfId="1" applyFont="1" applyFill="1" applyBorder="1" applyAlignment="1">
      <alignment horizontal="left" vertical="center"/>
    </xf>
    <xf numFmtId="180" fontId="1" fillId="0" borderId="1" xfId="3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38" fontId="5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31" fontId="2" fillId="6" borderId="3" xfId="0" applyNumberFormat="1" applyFont="1" applyFill="1" applyBorder="1" applyAlignment="1">
      <alignment horizontal="left" vertical="center"/>
    </xf>
    <xf numFmtId="0" fontId="4" fillId="9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8" fillId="0" borderId="7" xfId="6" applyFont="1" applyBorder="1" applyAlignment="1">
      <alignment horizontal="left" vertical="center"/>
    </xf>
    <xf numFmtId="0" fontId="4" fillId="9" borderId="7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8" fontId="9" fillId="9" borderId="3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9" fillId="9" borderId="16" xfId="0" applyFont="1" applyFill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12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8" fontId="5" fillId="6" borderId="0" xfId="0" applyNumberFormat="1" applyFont="1" applyFill="1"/>
    <xf numFmtId="182" fontId="11" fillId="0" borderId="1" xfId="0" applyNumberFormat="1" applyFont="1" applyBorder="1" applyAlignment="1">
      <alignment horizontal="left" vertical="center" wrapText="1"/>
    </xf>
    <xf numFmtId="182" fontId="11" fillId="0" borderId="17" xfId="0" applyNumberFormat="1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left" vertical="center" wrapText="1"/>
    </xf>
    <xf numFmtId="182" fontId="10" fillId="0" borderId="17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183" fontId="5" fillId="6" borderId="0" xfId="0" applyNumberFormat="1" applyFont="1" applyFill="1"/>
    <xf numFmtId="179" fontId="2" fillId="6" borderId="1" xfId="55" applyNumberFormat="1" applyFont="1" applyFill="1" applyBorder="1" applyAlignment="1" quotePrefix="1">
      <alignment horizontal="center" vertical="center" wrapText="1"/>
    </xf>
    <xf numFmtId="179" fontId="2" fillId="0" borderId="1" xfId="55" applyNumberFormat="1" applyFont="1" applyBorder="1" applyAlignment="1" quotePrefix="1">
      <alignment horizontal="center" vertical="center" wrapText="1"/>
    </xf>
    <xf numFmtId="179" fontId="2" fillId="3" borderId="1" xfId="55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3" xfId="50"/>
    <cellStyle name="常规 10 2" xfId="51"/>
    <cellStyle name="常规 12 2" xfId="52"/>
    <cellStyle name="常规 17" xfId="53"/>
    <cellStyle name="常规 2 2 2 3 2" xfId="54"/>
    <cellStyle name="常规 2 3 2 2" xfId="55"/>
    <cellStyle name="常规 3" xfId="56"/>
    <cellStyle name="常规 4" xfId="57"/>
    <cellStyle name="常规 4 2" xfId="58"/>
    <cellStyle name="常规 6 3 2 2 2" xfId="59"/>
    <cellStyle name="常规_Beijing event" xfId="60"/>
    <cellStyle name="常规_Sheet1" xfId="61"/>
    <cellStyle name="常规_设备报价及说明 (2) 2" xfId="62"/>
    <cellStyle name="普通 2 13" xfId="63"/>
    <cellStyle name="千位分隔 3 3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93"/>
  <sheetViews>
    <sheetView showGridLines="0" tabSelected="1" topLeftCell="A127" workbookViewId="0">
      <selection activeCell="K140" sqref="K140"/>
    </sheetView>
  </sheetViews>
  <sheetFormatPr defaultColWidth="9" defaultRowHeight="17.4"/>
  <cols>
    <col min="1" max="1" width="2.16666666666667" style="147" customWidth="1"/>
    <col min="2" max="2" width="12.3333333333333" style="147" customWidth="1"/>
    <col min="3" max="3" width="30.5" style="147" customWidth="1"/>
    <col min="4" max="4" width="37.3333333333333" style="148" customWidth="1"/>
    <col min="5" max="5" width="14" style="149" customWidth="1"/>
    <col min="6" max="6" width="15.6666666666667" style="149" customWidth="1"/>
    <col min="7" max="7" width="6.83333333333333" style="150" customWidth="1"/>
    <col min="8" max="8" width="9.5" style="149" customWidth="1"/>
    <col min="9" max="9" width="10.1666666666667" style="147" customWidth="1"/>
    <col min="10" max="10" width="11.6666666666667" style="147" customWidth="1"/>
    <col min="11" max="11" width="31.5" style="147" customWidth="1"/>
    <col min="12" max="12" width="10" style="149" customWidth="1"/>
    <col min="13" max="242" width="9" style="147"/>
    <col min="243" max="243" width="2.83333333333333" style="147" customWidth="1"/>
    <col min="244" max="244" width="9" style="147"/>
    <col min="245" max="245" width="12.6666666666667" style="147" customWidth="1"/>
    <col min="246" max="246" width="11.5" style="147" customWidth="1"/>
    <col min="247" max="247" width="10.1666666666667" style="147" customWidth="1"/>
    <col min="248" max="248" width="18.1666666666667" style="147" customWidth="1"/>
    <col min="249" max="249" width="10.3333333333333" style="147" customWidth="1"/>
    <col min="250" max="251" width="8.83333333333333" style="147" customWidth="1"/>
    <col min="252" max="252" width="13.5" style="147" customWidth="1"/>
    <col min="253" max="253" width="12.6666666666667" style="147" customWidth="1"/>
    <col min="254" max="254" width="11.3333333333333" style="147" customWidth="1"/>
    <col min="255" max="255" width="12.6666666666667" style="147" customWidth="1"/>
    <col min="256" max="256" width="12.5" style="147" customWidth="1"/>
    <col min="257" max="498" width="9" style="147"/>
    <col min="499" max="499" width="2.83333333333333" style="147" customWidth="1"/>
    <col min="500" max="500" width="9" style="147"/>
    <col min="501" max="501" width="12.6666666666667" style="147" customWidth="1"/>
    <col min="502" max="502" width="11.5" style="147" customWidth="1"/>
    <col min="503" max="503" width="10.1666666666667" style="147" customWidth="1"/>
    <col min="504" max="504" width="18.1666666666667" style="147" customWidth="1"/>
    <col min="505" max="505" width="10.3333333333333" style="147" customWidth="1"/>
    <col min="506" max="507" width="8.83333333333333" style="147" customWidth="1"/>
    <col min="508" max="508" width="13.5" style="147" customWidth="1"/>
    <col min="509" max="509" width="12.6666666666667" style="147" customWidth="1"/>
    <col min="510" max="510" width="11.3333333333333" style="147" customWidth="1"/>
    <col min="511" max="511" width="12.6666666666667" style="147" customWidth="1"/>
    <col min="512" max="512" width="12.5" style="147" customWidth="1"/>
    <col min="513" max="754" width="9" style="147"/>
    <col min="755" max="755" width="2.83333333333333" style="147" customWidth="1"/>
    <col min="756" max="756" width="9" style="147"/>
    <col min="757" max="757" width="12.6666666666667" style="147" customWidth="1"/>
    <col min="758" max="758" width="11.5" style="147" customWidth="1"/>
    <col min="759" max="759" width="10.1666666666667" style="147" customWidth="1"/>
    <col min="760" max="760" width="18.1666666666667" style="147" customWidth="1"/>
    <col min="761" max="761" width="10.3333333333333" style="147" customWidth="1"/>
    <col min="762" max="763" width="8.83333333333333" style="147" customWidth="1"/>
    <col min="764" max="764" width="13.5" style="147" customWidth="1"/>
    <col min="765" max="765" width="12.6666666666667" style="147" customWidth="1"/>
    <col min="766" max="766" width="11.3333333333333" style="147" customWidth="1"/>
    <col min="767" max="767" width="12.6666666666667" style="147" customWidth="1"/>
    <col min="768" max="768" width="12.5" style="147" customWidth="1"/>
    <col min="769" max="1010" width="9" style="147"/>
    <col min="1011" max="1011" width="2.83333333333333" style="147" customWidth="1"/>
    <col min="1012" max="1012" width="9" style="147"/>
    <col min="1013" max="1013" width="12.6666666666667" style="147" customWidth="1"/>
    <col min="1014" max="1014" width="11.5" style="147" customWidth="1"/>
    <col min="1015" max="1015" width="10.1666666666667" style="147" customWidth="1"/>
    <col min="1016" max="1016" width="18.1666666666667" style="147" customWidth="1"/>
    <col min="1017" max="1017" width="10.3333333333333" style="147" customWidth="1"/>
    <col min="1018" max="1019" width="8.83333333333333" style="147" customWidth="1"/>
    <col min="1020" max="1020" width="13.5" style="147" customWidth="1"/>
    <col min="1021" max="1021" width="12.6666666666667" style="147" customWidth="1"/>
    <col min="1022" max="1022" width="11.3333333333333" style="147" customWidth="1"/>
    <col min="1023" max="1023" width="12.6666666666667" style="147" customWidth="1"/>
    <col min="1024" max="1024" width="12.5" style="147" customWidth="1"/>
    <col min="1025" max="1266" width="9" style="147"/>
    <col min="1267" max="1267" width="2.83333333333333" style="147" customWidth="1"/>
    <col min="1268" max="1268" width="9" style="147"/>
    <col min="1269" max="1269" width="12.6666666666667" style="147" customWidth="1"/>
    <col min="1270" max="1270" width="11.5" style="147" customWidth="1"/>
    <col min="1271" max="1271" width="10.1666666666667" style="147" customWidth="1"/>
    <col min="1272" max="1272" width="18.1666666666667" style="147" customWidth="1"/>
    <col min="1273" max="1273" width="10.3333333333333" style="147" customWidth="1"/>
    <col min="1274" max="1275" width="8.83333333333333" style="147" customWidth="1"/>
    <col min="1276" max="1276" width="13.5" style="147" customWidth="1"/>
    <col min="1277" max="1277" width="12.6666666666667" style="147" customWidth="1"/>
    <col min="1278" max="1278" width="11.3333333333333" style="147" customWidth="1"/>
    <col min="1279" max="1279" width="12.6666666666667" style="147" customWidth="1"/>
    <col min="1280" max="1280" width="12.5" style="147" customWidth="1"/>
    <col min="1281" max="1522" width="9" style="147"/>
    <col min="1523" max="1523" width="2.83333333333333" style="147" customWidth="1"/>
    <col min="1524" max="1524" width="9" style="147"/>
    <col min="1525" max="1525" width="12.6666666666667" style="147" customWidth="1"/>
    <col min="1526" max="1526" width="11.5" style="147" customWidth="1"/>
    <col min="1527" max="1527" width="10.1666666666667" style="147" customWidth="1"/>
    <col min="1528" max="1528" width="18.1666666666667" style="147" customWidth="1"/>
    <col min="1529" max="1529" width="10.3333333333333" style="147" customWidth="1"/>
    <col min="1530" max="1531" width="8.83333333333333" style="147" customWidth="1"/>
    <col min="1532" max="1532" width="13.5" style="147" customWidth="1"/>
    <col min="1533" max="1533" width="12.6666666666667" style="147" customWidth="1"/>
    <col min="1534" max="1534" width="11.3333333333333" style="147" customWidth="1"/>
    <col min="1535" max="1535" width="12.6666666666667" style="147" customWidth="1"/>
    <col min="1536" max="1536" width="12.5" style="147" customWidth="1"/>
    <col min="1537" max="1778" width="9" style="147"/>
    <col min="1779" max="1779" width="2.83333333333333" style="147" customWidth="1"/>
    <col min="1780" max="1780" width="9" style="147"/>
    <col min="1781" max="1781" width="12.6666666666667" style="147" customWidth="1"/>
    <col min="1782" max="1782" width="11.5" style="147" customWidth="1"/>
    <col min="1783" max="1783" width="10.1666666666667" style="147" customWidth="1"/>
    <col min="1784" max="1784" width="18.1666666666667" style="147" customWidth="1"/>
    <col min="1785" max="1785" width="10.3333333333333" style="147" customWidth="1"/>
    <col min="1786" max="1787" width="8.83333333333333" style="147" customWidth="1"/>
    <col min="1788" max="1788" width="13.5" style="147" customWidth="1"/>
    <col min="1789" max="1789" width="12.6666666666667" style="147" customWidth="1"/>
    <col min="1790" max="1790" width="11.3333333333333" style="147" customWidth="1"/>
    <col min="1791" max="1791" width="12.6666666666667" style="147" customWidth="1"/>
    <col min="1792" max="1792" width="12.5" style="147" customWidth="1"/>
    <col min="1793" max="2034" width="9" style="147"/>
    <col min="2035" max="2035" width="2.83333333333333" style="147" customWidth="1"/>
    <col min="2036" max="2036" width="9" style="147"/>
    <col min="2037" max="2037" width="12.6666666666667" style="147" customWidth="1"/>
    <col min="2038" max="2038" width="11.5" style="147" customWidth="1"/>
    <col min="2039" max="2039" width="10.1666666666667" style="147" customWidth="1"/>
    <col min="2040" max="2040" width="18.1666666666667" style="147" customWidth="1"/>
    <col min="2041" max="2041" width="10.3333333333333" style="147" customWidth="1"/>
    <col min="2042" max="2043" width="8.83333333333333" style="147" customWidth="1"/>
    <col min="2044" max="2044" width="13.5" style="147" customWidth="1"/>
    <col min="2045" max="2045" width="12.6666666666667" style="147" customWidth="1"/>
    <col min="2046" max="2046" width="11.3333333333333" style="147" customWidth="1"/>
    <col min="2047" max="2047" width="12.6666666666667" style="147" customWidth="1"/>
    <col min="2048" max="2048" width="12.5" style="147" customWidth="1"/>
    <col min="2049" max="2290" width="9" style="147"/>
    <col min="2291" max="2291" width="2.83333333333333" style="147" customWidth="1"/>
    <col min="2292" max="2292" width="9" style="147"/>
    <col min="2293" max="2293" width="12.6666666666667" style="147" customWidth="1"/>
    <col min="2294" max="2294" width="11.5" style="147" customWidth="1"/>
    <col min="2295" max="2295" width="10.1666666666667" style="147" customWidth="1"/>
    <col min="2296" max="2296" width="18.1666666666667" style="147" customWidth="1"/>
    <col min="2297" max="2297" width="10.3333333333333" style="147" customWidth="1"/>
    <col min="2298" max="2299" width="8.83333333333333" style="147" customWidth="1"/>
    <col min="2300" max="2300" width="13.5" style="147" customWidth="1"/>
    <col min="2301" max="2301" width="12.6666666666667" style="147" customWidth="1"/>
    <col min="2302" max="2302" width="11.3333333333333" style="147" customWidth="1"/>
    <col min="2303" max="2303" width="12.6666666666667" style="147" customWidth="1"/>
    <col min="2304" max="2304" width="12.5" style="147" customWidth="1"/>
    <col min="2305" max="2546" width="9" style="147"/>
    <col min="2547" max="2547" width="2.83333333333333" style="147" customWidth="1"/>
    <col min="2548" max="2548" width="9" style="147"/>
    <col min="2549" max="2549" width="12.6666666666667" style="147" customWidth="1"/>
    <col min="2550" max="2550" width="11.5" style="147" customWidth="1"/>
    <col min="2551" max="2551" width="10.1666666666667" style="147" customWidth="1"/>
    <col min="2552" max="2552" width="18.1666666666667" style="147" customWidth="1"/>
    <col min="2553" max="2553" width="10.3333333333333" style="147" customWidth="1"/>
    <col min="2554" max="2555" width="8.83333333333333" style="147" customWidth="1"/>
    <col min="2556" max="2556" width="13.5" style="147" customWidth="1"/>
    <col min="2557" max="2557" width="12.6666666666667" style="147" customWidth="1"/>
    <col min="2558" max="2558" width="11.3333333333333" style="147" customWidth="1"/>
    <col min="2559" max="2559" width="12.6666666666667" style="147" customWidth="1"/>
    <col min="2560" max="2560" width="12.5" style="147" customWidth="1"/>
    <col min="2561" max="2802" width="9" style="147"/>
    <col min="2803" max="2803" width="2.83333333333333" style="147" customWidth="1"/>
    <col min="2804" max="2804" width="9" style="147"/>
    <col min="2805" max="2805" width="12.6666666666667" style="147" customWidth="1"/>
    <col min="2806" max="2806" width="11.5" style="147" customWidth="1"/>
    <col min="2807" max="2807" width="10.1666666666667" style="147" customWidth="1"/>
    <col min="2808" max="2808" width="18.1666666666667" style="147" customWidth="1"/>
    <col min="2809" max="2809" width="10.3333333333333" style="147" customWidth="1"/>
    <col min="2810" max="2811" width="8.83333333333333" style="147" customWidth="1"/>
    <col min="2812" max="2812" width="13.5" style="147" customWidth="1"/>
    <col min="2813" max="2813" width="12.6666666666667" style="147" customWidth="1"/>
    <col min="2814" max="2814" width="11.3333333333333" style="147" customWidth="1"/>
    <col min="2815" max="2815" width="12.6666666666667" style="147" customWidth="1"/>
    <col min="2816" max="2816" width="12.5" style="147" customWidth="1"/>
    <col min="2817" max="3058" width="9" style="147"/>
    <col min="3059" max="3059" width="2.83333333333333" style="147" customWidth="1"/>
    <col min="3060" max="3060" width="9" style="147"/>
    <col min="3061" max="3061" width="12.6666666666667" style="147" customWidth="1"/>
    <col min="3062" max="3062" width="11.5" style="147" customWidth="1"/>
    <col min="3063" max="3063" width="10.1666666666667" style="147" customWidth="1"/>
    <col min="3064" max="3064" width="18.1666666666667" style="147" customWidth="1"/>
    <col min="3065" max="3065" width="10.3333333333333" style="147" customWidth="1"/>
    <col min="3066" max="3067" width="8.83333333333333" style="147" customWidth="1"/>
    <col min="3068" max="3068" width="13.5" style="147" customWidth="1"/>
    <col min="3069" max="3069" width="12.6666666666667" style="147" customWidth="1"/>
    <col min="3070" max="3070" width="11.3333333333333" style="147" customWidth="1"/>
    <col min="3071" max="3071" width="12.6666666666667" style="147" customWidth="1"/>
    <col min="3072" max="3072" width="12.5" style="147" customWidth="1"/>
    <col min="3073" max="3314" width="9" style="147"/>
    <col min="3315" max="3315" width="2.83333333333333" style="147" customWidth="1"/>
    <col min="3316" max="3316" width="9" style="147"/>
    <col min="3317" max="3317" width="12.6666666666667" style="147" customWidth="1"/>
    <col min="3318" max="3318" width="11.5" style="147" customWidth="1"/>
    <col min="3319" max="3319" width="10.1666666666667" style="147" customWidth="1"/>
    <col min="3320" max="3320" width="18.1666666666667" style="147" customWidth="1"/>
    <col min="3321" max="3321" width="10.3333333333333" style="147" customWidth="1"/>
    <col min="3322" max="3323" width="8.83333333333333" style="147" customWidth="1"/>
    <col min="3324" max="3324" width="13.5" style="147" customWidth="1"/>
    <col min="3325" max="3325" width="12.6666666666667" style="147" customWidth="1"/>
    <col min="3326" max="3326" width="11.3333333333333" style="147" customWidth="1"/>
    <col min="3327" max="3327" width="12.6666666666667" style="147" customWidth="1"/>
    <col min="3328" max="3328" width="12.5" style="147" customWidth="1"/>
    <col min="3329" max="3570" width="9" style="147"/>
    <col min="3571" max="3571" width="2.83333333333333" style="147" customWidth="1"/>
    <col min="3572" max="3572" width="9" style="147"/>
    <col min="3573" max="3573" width="12.6666666666667" style="147" customWidth="1"/>
    <col min="3574" max="3574" width="11.5" style="147" customWidth="1"/>
    <col min="3575" max="3575" width="10.1666666666667" style="147" customWidth="1"/>
    <col min="3576" max="3576" width="18.1666666666667" style="147" customWidth="1"/>
    <col min="3577" max="3577" width="10.3333333333333" style="147" customWidth="1"/>
    <col min="3578" max="3579" width="8.83333333333333" style="147" customWidth="1"/>
    <col min="3580" max="3580" width="13.5" style="147" customWidth="1"/>
    <col min="3581" max="3581" width="12.6666666666667" style="147" customWidth="1"/>
    <col min="3582" max="3582" width="11.3333333333333" style="147" customWidth="1"/>
    <col min="3583" max="3583" width="12.6666666666667" style="147" customWidth="1"/>
    <col min="3584" max="3584" width="12.5" style="147" customWidth="1"/>
    <col min="3585" max="3826" width="9" style="147"/>
    <col min="3827" max="3827" width="2.83333333333333" style="147" customWidth="1"/>
    <col min="3828" max="3828" width="9" style="147"/>
    <col min="3829" max="3829" width="12.6666666666667" style="147" customWidth="1"/>
    <col min="3830" max="3830" width="11.5" style="147" customWidth="1"/>
    <col min="3831" max="3831" width="10.1666666666667" style="147" customWidth="1"/>
    <col min="3832" max="3832" width="18.1666666666667" style="147" customWidth="1"/>
    <col min="3833" max="3833" width="10.3333333333333" style="147" customWidth="1"/>
    <col min="3834" max="3835" width="8.83333333333333" style="147" customWidth="1"/>
    <col min="3836" max="3836" width="13.5" style="147" customWidth="1"/>
    <col min="3837" max="3837" width="12.6666666666667" style="147" customWidth="1"/>
    <col min="3838" max="3838" width="11.3333333333333" style="147" customWidth="1"/>
    <col min="3839" max="3839" width="12.6666666666667" style="147" customWidth="1"/>
    <col min="3840" max="3840" width="12.5" style="147" customWidth="1"/>
    <col min="3841" max="4082" width="9" style="147"/>
    <col min="4083" max="4083" width="2.83333333333333" style="147" customWidth="1"/>
    <col min="4084" max="4084" width="9" style="147"/>
    <col min="4085" max="4085" width="12.6666666666667" style="147" customWidth="1"/>
    <col min="4086" max="4086" width="11.5" style="147" customWidth="1"/>
    <col min="4087" max="4087" width="10.1666666666667" style="147" customWidth="1"/>
    <col min="4088" max="4088" width="18.1666666666667" style="147" customWidth="1"/>
    <col min="4089" max="4089" width="10.3333333333333" style="147" customWidth="1"/>
    <col min="4090" max="4091" width="8.83333333333333" style="147" customWidth="1"/>
    <col min="4092" max="4092" width="13.5" style="147" customWidth="1"/>
    <col min="4093" max="4093" width="12.6666666666667" style="147" customWidth="1"/>
    <col min="4094" max="4094" width="11.3333333333333" style="147" customWidth="1"/>
    <col min="4095" max="4095" width="12.6666666666667" style="147" customWidth="1"/>
    <col min="4096" max="4096" width="12.5" style="147" customWidth="1"/>
    <col min="4097" max="4338" width="9" style="147"/>
    <col min="4339" max="4339" width="2.83333333333333" style="147" customWidth="1"/>
    <col min="4340" max="4340" width="9" style="147"/>
    <col min="4341" max="4341" width="12.6666666666667" style="147" customWidth="1"/>
    <col min="4342" max="4342" width="11.5" style="147" customWidth="1"/>
    <col min="4343" max="4343" width="10.1666666666667" style="147" customWidth="1"/>
    <col min="4344" max="4344" width="18.1666666666667" style="147" customWidth="1"/>
    <col min="4345" max="4345" width="10.3333333333333" style="147" customWidth="1"/>
    <col min="4346" max="4347" width="8.83333333333333" style="147" customWidth="1"/>
    <col min="4348" max="4348" width="13.5" style="147" customWidth="1"/>
    <col min="4349" max="4349" width="12.6666666666667" style="147" customWidth="1"/>
    <col min="4350" max="4350" width="11.3333333333333" style="147" customWidth="1"/>
    <col min="4351" max="4351" width="12.6666666666667" style="147" customWidth="1"/>
    <col min="4352" max="4352" width="12.5" style="147" customWidth="1"/>
    <col min="4353" max="4594" width="9" style="147"/>
    <col min="4595" max="4595" width="2.83333333333333" style="147" customWidth="1"/>
    <col min="4596" max="4596" width="9" style="147"/>
    <col min="4597" max="4597" width="12.6666666666667" style="147" customWidth="1"/>
    <col min="4598" max="4598" width="11.5" style="147" customWidth="1"/>
    <col min="4599" max="4599" width="10.1666666666667" style="147" customWidth="1"/>
    <col min="4600" max="4600" width="18.1666666666667" style="147" customWidth="1"/>
    <col min="4601" max="4601" width="10.3333333333333" style="147" customWidth="1"/>
    <col min="4602" max="4603" width="8.83333333333333" style="147" customWidth="1"/>
    <col min="4604" max="4604" width="13.5" style="147" customWidth="1"/>
    <col min="4605" max="4605" width="12.6666666666667" style="147" customWidth="1"/>
    <col min="4606" max="4606" width="11.3333333333333" style="147" customWidth="1"/>
    <col min="4607" max="4607" width="12.6666666666667" style="147" customWidth="1"/>
    <col min="4608" max="4608" width="12.5" style="147" customWidth="1"/>
    <col min="4609" max="4850" width="9" style="147"/>
    <col min="4851" max="4851" width="2.83333333333333" style="147" customWidth="1"/>
    <col min="4852" max="4852" width="9" style="147"/>
    <col min="4853" max="4853" width="12.6666666666667" style="147" customWidth="1"/>
    <col min="4854" max="4854" width="11.5" style="147" customWidth="1"/>
    <col min="4855" max="4855" width="10.1666666666667" style="147" customWidth="1"/>
    <col min="4856" max="4856" width="18.1666666666667" style="147" customWidth="1"/>
    <col min="4857" max="4857" width="10.3333333333333" style="147" customWidth="1"/>
    <col min="4858" max="4859" width="8.83333333333333" style="147" customWidth="1"/>
    <col min="4860" max="4860" width="13.5" style="147" customWidth="1"/>
    <col min="4861" max="4861" width="12.6666666666667" style="147" customWidth="1"/>
    <col min="4862" max="4862" width="11.3333333333333" style="147" customWidth="1"/>
    <col min="4863" max="4863" width="12.6666666666667" style="147" customWidth="1"/>
    <col min="4864" max="4864" width="12.5" style="147" customWidth="1"/>
    <col min="4865" max="5106" width="9" style="147"/>
    <col min="5107" max="5107" width="2.83333333333333" style="147" customWidth="1"/>
    <col min="5108" max="5108" width="9" style="147"/>
    <col min="5109" max="5109" width="12.6666666666667" style="147" customWidth="1"/>
    <col min="5110" max="5110" width="11.5" style="147" customWidth="1"/>
    <col min="5111" max="5111" width="10.1666666666667" style="147" customWidth="1"/>
    <col min="5112" max="5112" width="18.1666666666667" style="147" customWidth="1"/>
    <col min="5113" max="5113" width="10.3333333333333" style="147" customWidth="1"/>
    <col min="5114" max="5115" width="8.83333333333333" style="147" customWidth="1"/>
    <col min="5116" max="5116" width="13.5" style="147" customWidth="1"/>
    <col min="5117" max="5117" width="12.6666666666667" style="147" customWidth="1"/>
    <col min="5118" max="5118" width="11.3333333333333" style="147" customWidth="1"/>
    <col min="5119" max="5119" width="12.6666666666667" style="147" customWidth="1"/>
    <col min="5120" max="5120" width="12.5" style="147" customWidth="1"/>
    <col min="5121" max="5362" width="9" style="147"/>
    <col min="5363" max="5363" width="2.83333333333333" style="147" customWidth="1"/>
    <col min="5364" max="5364" width="9" style="147"/>
    <col min="5365" max="5365" width="12.6666666666667" style="147" customWidth="1"/>
    <col min="5366" max="5366" width="11.5" style="147" customWidth="1"/>
    <col min="5367" max="5367" width="10.1666666666667" style="147" customWidth="1"/>
    <col min="5368" max="5368" width="18.1666666666667" style="147" customWidth="1"/>
    <col min="5369" max="5369" width="10.3333333333333" style="147" customWidth="1"/>
    <col min="5370" max="5371" width="8.83333333333333" style="147" customWidth="1"/>
    <col min="5372" max="5372" width="13.5" style="147" customWidth="1"/>
    <col min="5373" max="5373" width="12.6666666666667" style="147" customWidth="1"/>
    <col min="5374" max="5374" width="11.3333333333333" style="147" customWidth="1"/>
    <col min="5375" max="5375" width="12.6666666666667" style="147" customWidth="1"/>
    <col min="5376" max="5376" width="12.5" style="147" customWidth="1"/>
    <col min="5377" max="5618" width="9" style="147"/>
    <col min="5619" max="5619" width="2.83333333333333" style="147" customWidth="1"/>
    <col min="5620" max="5620" width="9" style="147"/>
    <col min="5621" max="5621" width="12.6666666666667" style="147" customWidth="1"/>
    <col min="5622" max="5622" width="11.5" style="147" customWidth="1"/>
    <col min="5623" max="5623" width="10.1666666666667" style="147" customWidth="1"/>
    <col min="5624" max="5624" width="18.1666666666667" style="147" customWidth="1"/>
    <col min="5625" max="5625" width="10.3333333333333" style="147" customWidth="1"/>
    <col min="5626" max="5627" width="8.83333333333333" style="147" customWidth="1"/>
    <col min="5628" max="5628" width="13.5" style="147" customWidth="1"/>
    <col min="5629" max="5629" width="12.6666666666667" style="147" customWidth="1"/>
    <col min="5630" max="5630" width="11.3333333333333" style="147" customWidth="1"/>
    <col min="5631" max="5631" width="12.6666666666667" style="147" customWidth="1"/>
    <col min="5632" max="5632" width="12.5" style="147" customWidth="1"/>
    <col min="5633" max="5874" width="9" style="147"/>
    <col min="5875" max="5875" width="2.83333333333333" style="147" customWidth="1"/>
    <col min="5876" max="5876" width="9" style="147"/>
    <col min="5877" max="5877" width="12.6666666666667" style="147" customWidth="1"/>
    <col min="5878" max="5878" width="11.5" style="147" customWidth="1"/>
    <col min="5879" max="5879" width="10.1666666666667" style="147" customWidth="1"/>
    <col min="5880" max="5880" width="18.1666666666667" style="147" customWidth="1"/>
    <col min="5881" max="5881" width="10.3333333333333" style="147" customWidth="1"/>
    <col min="5882" max="5883" width="8.83333333333333" style="147" customWidth="1"/>
    <col min="5884" max="5884" width="13.5" style="147" customWidth="1"/>
    <col min="5885" max="5885" width="12.6666666666667" style="147" customWidth="1"/>
    <col min="5886" max="5886" width="11.3333333333333" style="147" customWidth="1"/>
    <col min="5887" max="5887" width="12.6666666666667" style="147" customWidth="1"/>
    <col min="5888" max="5888" width="12.5" style="147" customWidth="1"/>
    <col min="5889" max="6130" width="9" style="147"/>
    <col min="6131" max="6131" width="2.83333333333333" style="147" customWidth="1"/>
    <col min="6132" max="6132" width="9" style="147"/>
    <col min="6133" max="6133" width="12.6666666666667" style="147" customWidth="1"/>
    <col min="6134" max="6134" width="11.5" style="147" customWidth="1"/>
    <col min="6135" max="6135" width="10.1666666666667" style="147" customWidth="1"/>
    <col min="6136" max="6136" width="18.1666666666667" style="147" customWidth="1"/>
    <col min="6137" max="6137" width="10.3333333333333" style="147" customWidth="1"/>
    <col min="6138" max="6139" width="8.83333333333333" style="147" customWidth="1"/>
    <col min="6140" max="6140" width="13.5" style="147" customWidth="1"/>
    <col min="6141" max="6141" width="12.6666666666667" style="147" customWidth="1"/>
    <col min="6142" max="6142" width="11.3333333333333" style="147" customWidth="1"/>
    <col min="6143" max="6143" width="12.6666666666667" style="147" customWidth="1"/>
    <col min="6144" max="6144" width="12.5" style="147" customWidth="1"/>
    <col min="6145" max="6386" width="9" style="147"/>
    <col min="6387" max="6387" width="2.83333333333333" style="147" customWidth="1"/>
    <col min="6388" max="6388" width="9" style="147"/>
    <col min="6389" max="6389" width="12.6666666666667" style="147" customWidth="1"/>
    <col min="6390" max="6390" width="11.5" style="147" customWidth="1"/>
    <col min="6391" max="6391" width="10.1666666666667" style="147" customWidth="1"/>
    <col min="6392" max="6392" width="18.1666666666667" style="147" customWidth="1"/>
    <col min="6393" max="6393" width="10.3333333333333" style="147" customWidth="1"/>
    <col min="6394" max="6395" width="8.83333333333333" style="147" customWidth="1"/>
    <col min="6396" max="6396" width="13.5" style="147" customWidth="1"/>
    <col min="6397" max="6397" width="12.6666666666667" style="147" customWidth="1"/>
    <col min="6398" max="6398" width="11.3333333333333" style="147" customWidth="1"/>
    <col min="6399" max="6399" width="12.6666666666667" style="147" customWidth="1"/>
    <col min="6400" max="6400" width="12.5" style="147" customWidth="1"/>
    <col min="6401" max="6642" width="9" style="147"/>
    <col min="6643" max="6643" width="2.83333333333333" style="147" customWidth="1"/>
    <col min="6644" max="6644" width="9" style="147"/>
    <col min="6645" max="6645" width="12.6666666666667" style="147" customWidth="1"/>
    <col min="6646" max="6646" width="11.5" style="147" customWidth="1"/>
    <col min="6647" max="6647" width="10.1666666666667" style="147" customWidth="1"/>
    <col min="6648" max="6648" width="18.1666666666667" style="147" customWidth="1"/>
    <col min="6649" max="6649" width="10.3333333333333" style="147" customWidth="1"/>
    <col min="6650" max="6651" width="8.83333333333333" style="147" customWidth="1"/>
    <col min="6652" max="6652" width="13.5" style="147" customWidth="1"/>
    <col min="6653" max="6653" width="12.6666666666667" style="147" customWidth="1"/>
    <col min="6654" max="6654" width="11.3333333333333" style="147" customWidth="1"/>
    <col min="6655" max="6655" width="12.6666666666667" style="147" customWidth="1"/>
    <col min="6656" max="6656" width="12.5" style="147" customWidth="1"/>
    <col min="6657" max="6898" width="9" style="147"/>
    <col min="6899" max="6899" width="2.83333333333333" style="147" customWidth="1"/>
    <col min="6900" max="6900" width="9" style="147"/>
    <col min="6901" max="6901" width="12.6666666666667" style="147" customWidth="1"/>
    <col min="6902" max="6902" width="11.5" style="147" customWidth="1"/>
    <col min="6903" max="6903" width="10.1666666666667" style="147" customWidth="1"/>
    <col min="6904" max="6904" width="18.1666666666667" style="147" customWidth="1"/>
    <col min="6905" max="6905" width="10.3333333333333" style="147" customWidth="1"/>
    <col min="6906" max="6907" width="8.83333333333333" style="147" customWidth="1"/>
    <col min="6908" max="6908" width="13.5" style="147" customWidth="1"/>
    <col min="6909" max="6909" width="12.6666666666667" style="147" customWidth="1"/>
    <col min="6910" max="6910" width="11.3333333333333" style="147" customWidth="1"/>
    <col min="6911" max="6911" width="12.6666666666667" style="147" customWidth="1"/>
    <col min="6912" max="6912" width="12.5" style="147" customWidth="1"/>
    <col min="6913" max="7154" width="9" style="147"/>
    <col min="7155" max="7155" width="2.83333333333333" style="147" customWidth="1"/>
    <col min="7156" max="7156" width="9" style="147"/>
    <col min="7157" max="7157" width="12.6666666666667" style="147" customWidth="1"/>
    <col min="7158" max="7158" width="11.5" style="147" customWidth="1"/>
    <col min="7159" max="7159" width="10.1666666666667" style="147" customWidth="1"/>
    <col min="7160" max="7160" width="18.1666666666667" style="147" customWidth="1"/>
    <col min="7161" max="7161" width="10.3333333333333" style="147" customWidth="1"/>
    <col min="7162" max="7163" width="8.83333333333333" style="147" customWidth="1"/>
    <col min="7164" max="7164" width="13.5" style="147" customWidth="1"/>
    <col min="7165" max="7165" width="12.6666666666667" style="147" customWidth="1"/>
    <col min="7166" max="7166" width="11.3333333333333" style="147" customWidth="1"/>
    <col min="7167" max="7167" width="12.6666666666667" style="147" customWidth="1"/>
    <col min="7168" max="7168" width="12.5" style="147" customWidth="1"/>
    <col min="7169" max="7410" width="9" style="147"/>
    <col min="7411" max="7411" width="2.83333333333333" style="147" customWidth="1"/>
    <col min="7412" max="7412" width="9" style="147"/>
    <col min="7413" max="7413" width="12.6666666666667" style="147" customWidth="1"/>
    <col min="7414" max="7414" width="11.5" style="147" customWidth="1"/>
    <col min="7415" max="7415" width="10.1666666666667" style="147" customWidth="1"/>
    <col min="7416" max="7416" width="18.1666666666667" style="147" customWidth="1"/>
    <col min="7417" max="7417" width="10.3333333333333" style="147" customWidth="1"/>
    <col min="7418" max="7419" width="8.83333333333333" style="147" customWidth="1"/>
    <col min="7420" max="7420" width="13.5" style="147" customWidth="1"/>
    <col min="7421" max="7421" width="12.6666666666667" style="147" customWidth="1"/>
    <col min="7422" max="7422" width="11.3333333333333" style="147" customWidth="1"/>
    <col min="7423" max="7423" width="12.6666666666667" style="147" customWidth="1"/>
    <col min="7424" max="7424" width="12.5" style="147" customWidth="1"/>
    <col min="7425" max="7666" width="9" style="147"/>
    <col min="7667" max="7667" width="2.83333333333333" style="147" customWidth="1"/>
    <col min="7668" max="7668" width="9" style="147"/>
    <col min="7669" max="7669" width="12.6666666666667" style="147" customWidth="1"/>
    <col min="7670" max="7670" width="11.5" style="147" customWidth="1"/>
    <col min="7671" max="7671" width="10.1666666666667" style="147" customWidth="1"/>
    <col min="7672" max="7672" width="18.1666666666667" style="147" customWidth="1"/>
    <col min="7673" max="7673" width="10.3333333333333" style="147" customWidth="1"/>
    <col min="7674" max="7675" width="8.83333333333333" style="147" customWidth="1"/>
    <col min="7676" max="7676" width="13.5" style="147" customWidth="1"/>
    <col min="7677" max="7677" width="12.6666666666667" style="147" customWidth="1"/>
    <col min="7678" max="7678" width="11.3333333333333" style="147" customWidth="1"/>
    <col min="7679" max="7679" width="12.6666666666667" style="147" customWidth="1"/>
    <col min="7680" max="7680" width="12.5" style="147" customWidth="1"/>
    <col min="7681" max="7922" width="9" style="147"/>
    <col min="7923" max="7923" width="2.83333333333333" style="147" customWidth="1"/>
    <col min="7924" max="7924" width="9" style="147"/>
    <col min="7925" max="7925" width="12.6666666666667" style="147" customWidth="1"/>
    <col min="7926" max="7926" width="11.5" style="147" customWidth="1"/>
    <col min="7927" max="7927" width="10.1666666666667" style="147" customWidth="1"/>
    <col min="7928" max="7928" width="18.1666666666667" style="147" customWidth="1"/>
    <col min="7929" max="7929" width="10.3333333333333" style="147" customWidth="1"/>
    <col min="7930" max="7931" width="8.83333333333333" style="147" customWidth="1"/>
    <col min="7932" max="7932" width="13.5" style="147" customWidth="1"/>
    <col min="7933" max="7933" width="12.6666666666667" style="147" customWidth="1"/>
    <col min="7934" max="7934" width="11.3333333333333" style="147" customWidth="1"/>
    <col min="7935" max="7935" width="12.6666666666667" style="147" customWidth="1"/>
    <col min="7936" max="7936" width="12.5" style="147" customWidth="1"/>
    <col min="7937" max="8178" width="9" style="147"/>
    <col min="8179" max="8179" width="2.83333333333333" style="147" customWidth="1"/>
    <col min="8180" max="8180" width="9" style="147"/>
    <col min="8181" max="8181" width="12.6666666666667" style="147" customWidth="1"/>
    <col min="8182" max="8182" width="11.5" style="147" customWidth="1"/>
    <col min="8183" max="8183" width="10.1666666666667" style="147" customWidth="1"/>
    <col min="8184" max="8184" width="18.1666666666667" style="147" customWidth="1"/>
    <col min="8185" max="8185" width="10.3333333333333" style="147" customWidth="1"/>
    <col min="8186" max="8187" width="8.83333333333333" style="147" customWidth="1"/>
    <col min="8188" max="8188" width="13.5" style="147" customWidth="1"/>
    <col min="8189" max="8189" width="12.6666666666667" style="147" customWidth="1"/>
    <col min="8190" max="8190" width="11.3333333333333" style="147" customWidth="1"/>
    <col min="8191" max="8191" width="12.6666666666667" style="147" customWidth="1"/>
    <col min="8192" max="8192" width="12.5" style="147" customWidth="1"/>
    <col min="8193" max="8434" width="9" style="147"/>
    <col min="8435" max="8435" width="2.83333333333333" style="147" customWidth="1"/>
    <col min="8436" max="8436" width="9" style="147"/>
    <col min="8437" max="8437" width="12.6666666666667" style="147" customWidth="1"/>
    <col min="8438" max="8438" width="11.5" style="147" customWidth="1"/>
    <col min="8439" max="8439" width="10.1666666666667" style="147" customWidth="1"/>
    <col min="8440" max="8440" width="18.1666666666667" style="147" customWidth="1"/>
    <col min="8441" max="8441" width="10.3333333333333" style="147" customWidth="1"/>
    <col min="8442" max="8443" width="8.83333333333333" style="147" customWidth="1"/>
    <col min="8444" max="8444" width="13.5" style="147" customWidth="1"/>
    <col min="8445" max="8445" width="12.6666666666667" style="147" customWidth="1"/>
    <col min="8446" max="8446" width="11.3333333333333" style="147" customWidth="1"/>
    <col min="8447" max="8447" width="12.6666666666667" style="147" customWidth="1"/>
    <col min="8448" max="8448" width="12.5" style="147" customWidth="1"/>
    <col min="8449" max="8690" width="9" style="147"/>
    <col min="8691" max="8691" width="2.83333333333333" style="147" customWidth="1"/>
    <col min="8692" max="8692" width="9" style="147"/>
    <col min="8693" max="8693" width="12.6666666666667" style="147" customWidth="1"/>
    <col min="8694" max="8694" width="11.5" style="147" customWidth="1"/>
    <col min="8695" max="8695" width="10.1666666666667" style="147" customWidth="1"/>
    <col min="8696" max="8696" width="18.1666666666667" style="147" customWidth="1"/>
    <col min="8697" max="8697" width="10.3333333333333" style="147" customWidth="1"/>
    <col min="8698" max="8699" width="8.83333333333333" style="147" customWidth="1"/>
    <col min="8700" max="8700" width="13.5" style="147" customWidth="1"/>
    <col min="8701" max="8701" width="12.6666666666667" style="147" customWidth="1"/>
    <col min="8702" max="8702" width="11.3333333333333" style="147" customWidth="1"/>
    <col min="8703" max="8703" width="12.6666666666667" style="147" customWidth="1"/>
    <col min="8704" max="8704" width="12.5" style="147" customWidth="1"/>
    <col min="8705" max="8946" width="9" style="147"/>
    <col min="8947" max="8947" width="2.83333333333333" style="147" customWidth="1"/>
    <col min="8948" max="8948" width="9" style="147"/>
    <col min="8949" max="8949" width="12.6666666666667" style="147" customWidth="1"/>
    <col min="8950" max="8950" width="11.5" style="147" customWidth="1"/>
    <col min="8951" max="8951" width="10.1666666666667" style="147" customWidth="1"/>
    <col min="8952" max="8952" width="18.1666666666667" style="147" customWidth="1"/>
    <col min="8953" max="8953" width="10.3333333333333" style="147" customWidth="1"/>
    <col min="8954" max="8955" width="8.83333333333333" style="147" customWidth="1"/>
    <col min="8956" max="8956" width="13.5" style="147" customWidth="1"/>
    <col min="8957" max="8957" width="12.6666666666667" style="147" customWidth="1"/>
    <col min="8958" max="8958" width="11.3333333333333" style="147" customWidth="1"/>
    <col min="8959" max="8959" width="12.6666666666667" style="147" customWidth="1"/>
    <col min="8960" max="8960" width="12.5" style="147" customWidth="1"/>
    <col min="8961" max="9202" width="9" style="147"/>
    <col min="9203" max="9203" width="2.83333333333333" style="147" customWidth="1"/>
    <col min="9204" max="9204" width="9" style="147"/>
    <col min="9205" max="9205" width="12.6666666666667" style="147" customWidth="1"/>
    <col min="9206" max="9206" width="11.5" style="147" customWidth="1"/>
    <col min="9207" max="9207" width="10.1666666666667" style="147" customWidth="1"/>
    <col min="9208" max="9208" width="18.1666666666667" style="147" customWidth="1"/>
    <col min="9209" max="9209" width="10.3333333333333" style="147" customWidth="1"/>
    <col min="9210" max="9211" width="8.83333333333333" style="147" customWidth="1"/>
    <col min="9212" max="9212" width="13.5" style="147" customWidth="1"/>
    <col min="9213" max="9213" width="12.6666666666667" style="147" customWidth="1"/>
    <col min="9214" max="9214" width="11.3333333333333" style="147" customWidth="1"/>
    <col min="9215" max="9215" width="12.6666666666667" style="147" customWidth="1"/>
    <col min="9216" max="9216" width="12.5" style="147" customWidth="1"/>
    <col min="9217" max="9458" width="9" style="147"/>
    <col min="9459" max="9459" width="2.83333333333333" style="147" customWidth="1"/>
    <col min="9460" max="9460" width="9" style="147"/>
    <col min="9461" max="9461" width="12.6666666666667" style="147" customWidth="1"/>
    <col min="9462" max="9462" width="11.5" style="147" customWidth="1"/>
    <col min="9463" max="9463" width="10.1666666666667" style="147" customWidth="1"/>
    <col min="9464" max="9464" width="18.1666666666667" style="147" customWidth="1"/>
    <col min="9465" max="9465" width="10.3333333333333" style="147" customWidth="1"/>
    <col min="9466" max="9467" width="8.83333333333333" style="147" customWidth="1"/>
    <col min="9468" max="9468" width="13.5" style="147" customWidth="1"/>
    <col min="9469" max="9469" width="12.6666666666667" style="147" customWidth="1"/>
    <col min="9470" max="9470" width="11.3333333333333" style="147" customWidth="1"/>
    <col min="9471" max="9471" width="12.6666666666667" style="147" customWidth="1"/>
    <col min="9472" max="9472" width="12.5" style="147" customWidth="1"/>
    <col min="9473" max="9714" width="9" style="147"/>
    <col min="9715" max="9715" width="2.83333333333333" style="147" customWidth="1"/>
    <col min="9716" max="9716" width="9" style="147"/>
    <col min="9717" max="9717" width="12.6666666666667" style="147" customWidth="1"/>
    <col min="9718" max="9718" width="11.5" style="147" customWidth="1"/>
    <col min="9719" max="9719" width="10.1666666666667" style="147" customWidth="1"/>
    <col min="9720" max="9720" width="18.1666666666667" style="147" customWidth="1"/>
    <col min="9721" max="9721" width="10.3333333333333" style="147" customWidth="1"/>
    <col min="9722" max="9723" width="8.83333333333333" style="147" customWidth="1"/>
    <col min="9724" max="9724" width="13.5" style="147" customWidth="1"/>
    <col min="9725" max="9725" width="12.6666666666667" style="147" customWidth="1"/>
    <col min="9726" max="9726" width="11.3333333333333" style="147" customWidth="1"/>
    <col min="9727" max="9727" width="12.6666666666667" style="147" customWidth="1"/>
    <col min="9728" max="9728" width="12.5" style="147" customWidth="1"/>
    <col min="9729" max="9970" width="9" style="147"/>
    <col min="9971" max="9971" width="2.83333333333333" style="147" customWidth="1"/>
    <col min="9972" max="9972" width="9" style="147"/>
    <col min="9973" max="9973" width="12.6666666666667" style="147" customWidth="1"/>
    <col min="9974" max="9974" width="11.5" style="147" customWidth="1"/>
    <col min="9975" max="9975" width="10.1666666666667" style="147" customWidth="1"/>
    <col min="9976" max="9976" width="18.1666666666667" style="147" customWidth="1"/>
    <col min="9977" max="9977" width="10.3333333333333" style="147" customWidth="1"/>
    <col min="9978" max="9979" width="8.83333333333333" style="147" customWidth="1"/>
    <col min="9980" max="9980" width="13.5" style="147" customWidth="1"/>
    <col min="9981" max="9981" width="12.6666666666667" style="147" customWidth="1"/>
    <col min="9982" max="9982" width="11.3333333333333" style="147" customWidth="1"/>
    <col min="9983" max="9983" width="12.6666666666667" style="147" customWidth="1"/>
    <col min="9984" max="9984" width="12.5" style="147" customWidth="1"/>
    <col min="9985" max="10226" width="9" style="147"/>
    <col min="10227" max="10227" width="2.83333333333333" style="147" customWidth="1"/>
    <col min="10228" max="10228" width="9" style="147"/>
    <col min="10229" max="10229" width="12.6666666666667" style="147" customWidth="1"/>
    <col min="10230" max="10230" width="11.5" style="147" customWidth="1"/>
    <col min="10231" max="10231" width="10.1666666666667" style="147" customWidth="1"/>
    <col min="10232" max="10232" width="18.1666666666667" style="147" customWidth="1"/>
    <col min="10233" max="10233" width="10.3333333333333" style="147" customWidth="1"/>
    <col min="10234" max="10235" width="8.83333333333333" style="147" customWidth="1"/>
    <col min="10236" max="10236" width="13.5" style="147" customWidth="1"/>
    <col min="10237" max="10237" width="12.6666666666667" style="147" customWidth="1"/>
    <col min="10238" max="10238" width="11.3333333333333" style="147" customWidth="1"/>
    <col min="10239" max="10239" width="12.6666666666667" style="147" customWidth="1"/>
    <col min="10240" max="10240" width="12.5" style="147" customWidth="1"/>
    <col min="10241" max="10482" width="9" style="147"/>
    <col min="10483" max="10483" width="2.83333333333333" style="147" customWidth="1"/>
    <col min="10484" max="10484" width="9" style="147"/>
    <col min="10485" max="10485" width="12.6666666666667" style="147" customWidth="1"/>
    <col min="10486" max="10486" width="11.5" style="147" customWidth="1"/>
    <col min="10487" max="10487" width="10.1666666666667" style="147" customWidth="1"/>
    <col min="10488" max="10488" width="18.1666666666667" style="147" customWidth="1"/>
    <col min="10489" max="10489" width="10.3333333333333" style="147" customWidth="1"/>
    <col min="10490" max="10491" width="8.83333333333333" style="147" customWidth="1"/>
    <col min="10492" max="10492" width="13.5" style="147" customWidth="1"/>
    <col min="10493" max="10493" width="12.6666666666667" style="147" customWidth="1"/>
    <col min="10494" max="10494" width="11.3333333333333" style="147" customWidth="1"/>
    <col min="10495" max="10495" width="12.6666666666667" style="147" customWidth="1"/>
    <col min="10496" max="10496" width="12.5" style="147" customWidth="1"/>
    <col min="10497" max="10738" width="9" style="147"/>
    <col min="10739" max="10739" width="2.83333333333333" style="147" customWidth="1"/>
    <col min="10740" max="10740" width="9" style="147"/>
    <col min="10741" max="10741" width="12.6666666666667" style="147" customWidth="1"/>
    <col min="10742" max="10742" width="11.5" style="147" customWidth="1"/>
    <col min="10743" max="10743" width="10.1666666666667" style="147" customWidth="1"/>
    <col min="10744" max="10744" width="18.1666666666667" style="147" customWidth="1"/>
    <col min="10745" max="10745" width="10.3333333333333" style="147" customWidth="1"/>
    <col min="10746" max="10747" width="8.83333333333333" style="147" customWidth="1"/>
    <col min="10748" max="10748" width="13.5" style="147" customWidth="1"/>
    <col min="10749" max="10749" width="12.6666666666667" style="147" customWidth="1"/>
    <col min="10750" max="10750" width="11.3333333333333" style="147" customWidth="1"/>
    <col min="10751" max="10751" width="12.6666666666667" style="147" customWidth="1"/>
    <col min="10752" max="10752" width="12.5" style="147" customWidth="1"/>
    <col min="10753" max="10994" width="9" style="147"/>
    <col min="10995" max="10995" width="2.83333333333333" style="147" customWidth="1"/>
    <col min="10996" max="10996" width="9" style="147"/>
    <col min="10997" max="10997" width="12.6666666666667" style="147" customWidth="1"/>
    <col min="10998" max="10998" width="11.5" style="147" customWidth="1"/>
    <col min="10999" max="10999" width="10.1666666666667" style="147" customWidth="1"/>
    <col min="11000" max="11000" width="18.1666666666667" style="147" customWidth="1"/>
    <col min="11001" max="11001" width="10.3333333333333" style="147" customWidth="1"/>
    <col min="11002" max="11003" width="8.83333333333333" style="147" customWidth="1"/>
    <col min="11004" max="11004" width="13.5" style="147" customWidth="1"/>
    <col min="11005" max="11005" width="12.6666666666667" style="147" customWidth="1"/>
    <col min="11006" max="11006" width="11.3333333333333" style="147" customWidth="1"/>
    <col min="11007" max="11007" width="12.6666666666667" style="147" customWidth="1"/>
    <col min="11008" max="11008" width="12.5" style="147" customWidth="1"/>
    <col min="11009" max="11250" width="9" style="147"/>
    <col min="11251" max="11251" width="2.83333333333333" style="147" customWidth="1"/>
    <col min="11252" max="11252" width="9" style="147"/>
    <col min="11253" max="11253" width="12.6666666666667" style="147" customWidth="1"/>
    <col min="11254" max="11254" width="11.5" style="147" customWidth="1"/>
    <col min="11255" max="11255" width="10.1666666666667" style="147" customWidth="1"/>
    <col min="11256" max="11256" width="18.1666666666667" style="147" customWidth="1"/>
    <col min="11257" max="11257" width="10.3333333333333" style="147" customWidth="1"/>
    <col min="11258" max="11259" width="8.83333333333333" style="147" customWidth="1"/>
    <col min="11260" max="11260" width="13.5" style="147" customWidth="1"/>
    <col min="11261" max="11261" width="12.6666666666667" style="147" customWidth="1"/>
    <col min="11262" max="11262" width="11.3333333333333" style="147" customWidth="1"/>
    <col min="11263" max="11263" width="12.6666666666667" style="147" customWidth="1"/>
    <col min="11264" max="11264" width="12.5" style="147" customWidth="1"/>
    <col min="11265" max="11506" width="9" style="147"/>
    <col min="11507" max="11507" width="2.83333333333333" style="147" customWidth="1"/>
    <col min="11508" max="11508" width="9" style="147"/>
    <col min="11509" max="11509" width="12.6666666666667" style="147" customWidth="1"/>
    <col min="11510" max="11510" width="11.5" style="147" customWidth="1"/>
    <col min="11511" max="11511" width="10.1666666666667" style="147" customWidth="1"/>
    <col min="11512" max="11512" width="18.1666666666667" style="147" customWidth="1"/>
    <col min="11513" max="11513" width="10.3333333333333" style="147" customWidth="1"/>
    <col min="11514" max="11515" width="8.83333333333333" style="147" customWidth="1"/>
    <col min="11516" max="11516" width="13.5" style="147" customWidth="1"/>
    <col min="11517" max="11517" width="12.6666666666667" style="147" customWidth="1"/>
    <col min="11518" max="11518" width="11.3333333333333" style="147" customWidth="1"/>
    <col min="11519" max="11519" width="12.6666666666667" style="147" customWidth="1"/>
    <col min="11520" max="11520" width="12.5" style="147" customWidth="1"/>
    <col min="11521" max="11762" width="9" style="147"/>
    <col min="11763" max="11763" width="2.83333333333333" style="147" customWidth="1"/>
    <col min="11764" max="11764" width="9" style="147"/>
    <col min="11765" max="11765" width="12.6666666666667" style="147" customWidth="1"/>
    <col min="11766" max="11766" width="11.5" style="147" customWidth="1"/>
    <col min="11767" max="11767" width="10.1666666666667" style="147" customWidth="1"/>
    <col min="11768" max="11768" width="18.1666666666667" style="147" customWidth="1"/>
    <col min="11769" max="11769" width="10.3333333333333" style="147" customWidth="1"/>
    <col min="11770" max="11771" width="8.83333333333333" style="147" customWidth="1"/>
    <col min="11772" max="11772" width="13.5" style="147" customWidth="1"/>
    <col min="11773" max="11773" width="12.6666666666667" style="147" customWidth="1"/>
    <col min="11774" max="11774" width="11.3333333333333" style="147" customWidth="1"/>
    <col min="11775" max="11775" width="12.6666666666667" style="147" customWidth="1"/>
    <col min="11776" max="11776" width="12.5" style="147" customWidth="1"/>
    <col min="11777" max="12018" width="9" style="147"/>
    <col min="12019" max="12019" width="2.83333333333333" style="147" customWidth="1"/>
    <col min="12020" max="12020" width="9" style="147"/>
    <col min="12021" max="12021" width="12.6666666666667" style="147" customWidth="1"/>
    <col min="12022" max="12022" width="11.5" style="147" customWidth="1"/>
    <col min="12023" max="12023" width="10.1666666666667" style="147" customWidth="1"/>
    <col min="12024" max="12024" width="18.1666666666667" style="147" customWidth="1"/>
    <col min="12025" max="12025" width="10.3333333333333" style="147" customWidth="1"/>
    <col min="12026" max="12027" width="8.83333333333333" style="147" customWidth="1"/>
    <col min="12028" max="12028" width="13.5" style="147" customWidth="1"/>
    <col min="12029" max="12029" width="12.6666666666667" style="147" customWidth="1"/>
    <col min="12030" max="12030" width="11.3333333333333" style="147" customWidth="1"/>
    <col min="12031" max="12031" width="12.6666666666667" style="147" customWidth="1"/>
    <col min="12032" max="12032" width="12.5" style="147" customWidth="1"/>
    <col min="12033" max="12274" width="9" style="147"/>
    <col min="12275" max="12275" width="2.83333333333333" style="147" customWidth="1"/>
    <col min="12276" max="12276" width="9" style="147"/>
    <col min="12277" max="12277" width="12.6666666666667" style="147" customWidth="1"/>
    <col min="12278" max="12278" width="11.5" style="147" customWidth="1"/>
    <col min="12279" max="12279" width="10.1666666666667" style="147" customWidth="1"/>
    <col min="12280" max="12280" width="18.1666666666667" style="147" customWidth="1"/>
    <col min="12281" max="12281" width="10.3333333333333" style="147" customWidth="1"/>
    <col min="12282" max="12283" width="8.83333333333333" style="147" customWidth="1"/>
    <col min="12284" max="12284" width="13.5" style="147" customWidth="1"/>
    <col min="12285" max="12285" width="12.6666666666667" style="147" customWidth="1"/>
    <col min="12286" max="12286" width="11.3333333333333" style="147" customWidth="1"/>
    <col min="12287" max="12287" width="12.6666666666667" style="147" customWidth="1"/>
    <col min="12288" max="12288" width="12.5" style="147" customWidth="1"/>
    <col min="12289" max="12530" width="9" style="147"/>
    <col min="12531" max="12531" width="2.83333333333333" style="147" customWidth="1"/>
    <col min="12532" max="12532" width="9" style="147"/>
    <col min="12533" max="12533" width="12.6666666666667" style="147" customWidth="1"/>
    <col min="12534" max="12534" width="11.5" style="147" customWidth="1"/>
    <col min="12535" max="12535" width="10.1666666666667" style="147" customWidth="1"/>
    <col min="12536" max="12536" width="18.1666666666667" style="147" customWidth="1"/>
    <col min="12537" max="12537" width="10.3333333333333" style="147" customWidth="1"/>
    <col min="12538" max="12539" width="8.83333333333333" style="147" customWidth="1"/>
    <col min="12540" max="12540" width="13.5" style="147" customWidth="1"/>
    <col min="12541" max="12541" width="12.6666666666667" style="147" customWidth="1"/>
    <col min="12542" max="12542" width="11.3333333333333" style="147" customWidth="1"/>
    <col min="12543" max="12543" width="12.6666666666667" style="147" customWidth="1"/>
    <col min="12544" max="12544" width="12.5" style="147" customWidth="1"/>
    <col min="12545" max="12786" width="9" style="147"/>
    <col min="12787" max="12787" width="2.83333333333333" style="147" customWidth="1"/>
    <col min="12788" max="12788" width="9" style="147"/>
    <col min="12789" max="12789" width="12.6666666666667" style="147" customWidth="1"/>
    <col min="12790" max="12790" width="11.5" style="147" customWidth="1"/>
    <col min="12791" max="12791" width="10.1666666666667" style="147" customWidth="1"/>
    <col min="12792" max="12792" width="18.1666666666667" style="147" customWidth="1"/>
    <col min="12793" max="12793" width="10.3333333333333" style="147" customWidth="1"/>
    <col min="12794" max="12795" width="8.83333333333333" style="147" customWidth="1"/>
    <col min="12796" max="12796" width="13.5" style="147" customWidth="1"/>
    <col min="12797" max="12797" width="12.6666666666667" style="147" customWidth="1"/>
    <col min="12798" max="12798" width="11.3333333333333" style="147" customWidth="1"/>
    <col min="12799" max="12799" width="12.6666666666667" style="147" customWidth="1"/>
    <col min="12800" max="12800" width="12.5" style="147" customWidth="1"/>
    <col min="12801" max="13042" width="9" style="147"/>
    <col min="13043" max="13043" width="2.83333333333333" style="147" customWidth="1"/>
    <col min="13044" max="13044" width="9" style="147"/>
    <col min="13045" max="13045" width="12.6666666666667" style="147" customWidth="1"/>
    <col min="13046" max="13046" width="11.5" style="147" customWidth="1"/>
    <col min="13047" max="13047" width="10.1666666666667" style="147" customWidth="1"/>
    <col min="13048" max="13048" width="18.1666666666667" style="147" customWidth="1"/>
    <col min="13049" max="13049" width="10.3333333333333" style="147" customWidth="1"/>
    <col min="13050" max="13051" width="8.83333333333333" style="147" customWidth="1"/>
    <col min="13052" max="13052" width="13.5" style="147" customWidth="1"/>
    <col min="13053" max="13053" width="12.6666666666667" style="147" customWidth="1"/>
    <col min="13054" max="13054" width="11.3333333333333" style="147" customWidth="1"/>
    <col min="13055" max="13055" width="12.6666666666667" style="147" customWidth="1"/>
    <col min="13056" max="13056" width="12.5" style="147" customWidth="1"/>
    <col min="13057" max="13298" width="9" style="147"/>
    <col min="13299" max="13299" width="2.83333333333333" style="147" customWidth="1"/>
    <col min="13300" max="13300" width="9" style="147"/>
    <col min="13301" max="13301" width="12.6666666666667" style="147" customWidth="1"/>
    <col min="13302" max="13302" width="11.5" style="147" customWidth="1"/>
    <col min="13303" max="13303" width="10.1666666666667" style="147" customWidth="1"/>
    <col min="13304" max="13304" width="18.1666666666667" style="147" customWidth="1"/>
    <col min="13305" max="13305" width="10.3333333333333" style="147" customWidth="1"/>
    <col min="13306" max="13307" width="8.83333333333333" style="147" customWidth="1"/>
    <col min="13308" max="13308" width="13.5" style="147" customWidth="1"/>
    <col min="13309" max="13309" width="12.6666666666667" style="147" customWidth="1"/>
    <col min="13310" max="13310" width="11.3333333333333" style="147" customWidth="1"/>
    <col min="13311" max="13311" width="12.6666666666667" style="147" customWidth="1"/>
    <col min="13312" max="13312" width="12.5" style="147" customWidth="1"/>
    <col min="13313" max="13554" width="9" style="147"/>
    <col min="13555" max="13555" width="2.83333333333333" style="147" customWidth="1"/>
    <col min="13556" max="13556" width="9" style="147"/>
    <col min="13557" max="13557" width="12.6666666666667" style="147" customWidth="1"/>
    <col min="13558" max="13558" width="11.5" style="147" customWidth="1"/>
    <col min="13559" max="13559" width="10.1666666666667" style="147" customWidth="1"/>
    <col min="13560" max="13560" width="18.1666666666667" style="147" customWidth="1"/>
    <col min="13561" max="13561" width="10.3333333333333" style="147" customWidth="1"/>
    <col min="13562" max="13563" width="8.83333333333333" style="147" customWidth="1"/>
    <col min="13564" max="13564" width="13.5" style="147" customWidth="1"/>
    <col min="13565" max="13565" width="12.6666666666667" style="147" customWidth="1"/>
    <col min="13566" max="13566" width="11.3333333333333" style="147" customWidth="1"/>
    <col min="13567" max="13567" width="12.6666666666667" style="147" customWidth="1"/>
    <col min="13568" max="13568" width="12.5" style="147" customWidth="1"/>
    <col min="13569" max="13810" width="9" style="147"/>
    <col min="13811" max="13811" width="2.83333333333333" style="147" customWidth="1"/>
    <col min="13812" max="13812" width="9" style="147"/>
    <col min="13813" max="13813" width="12.6666666666667" style="147" customWidth="1"/>
    <col min="13814" max="13814" width="11.5" style="147" customWidth="1"/>
    <col min="13815" max="13815" width="10.1666666666667" style="147" customWidth="1"/>
    <col min="13816" max="13816" width="18.1666666666667" style="147" customWidth="1"/>
    <col min="13817" max="13817" width="10.3333333333333" style="147" customWidth="1"/>
    <col min="13818" max="13819" width="8.83333333333333" style="147" customWidth="1"/>
    <col min="13820" max="13820" width="13.5" style="147" customWidth="1"/>
    <col min="13821" max="13821" width="12.6666666666667" style="147" customWidth="1"/>
    <col min="13822" max="13822" width="11.3333333333333" style="147" customWidth="1"/>
    <col min="13823" max="13823" width="12.6666666666667" style="147" customWidth="1"/>
    <col min="13824" max="13824" width="12.5" style="147" customWidth="1"/>
    <col min="13825" max="14066" width="9" style="147"/>
    <col min="14067" max="14067" width="2.83333333333333" style="147" customWidth="1"/>
    <col min="14068" max="14068" width="9" style="147"/>
    <col min="14069" max="14069" width="12.6666666666667" style="147" customWidth="1"/>
    <col min="14070" max="14070" width="11.5" style="147" customWidth="1"/>
    <col min="14071" max="14071" width="10.1666666666667" style="147" customWidth="1"/>
    <col min="14072" max="14072" width="18.1666666666667" style="147" customWidth="1"/>
    <col min="14073" max="14073" width="10.3333333333333" style="147" customWidth="1"/>
    <col min="14074" max="14075" width="8.83333333333333" style="147" customWidth="1"/>
    <col min="14076" max="14076" width="13.5" style="147" customWidth="1"/>
    <col min="14077" max="14077" width="12.6666666666667" style="147" customWidth="1"/>
    <col min="14078" max="14078" width="11.3333333333333" style="147" customWidth="1"/>
    <col min="14079" max="14079" width="12.6666666666667" style="147" customWidth="1"/>
    <col min="14080" max="14080" width="12.5" style="147" customWidth="1"/>
    <col min="14081" max="14322" width="9" style="147"/>
    <col min="14323" max="14323" width="2.83333333333333" style="147" customWidth="1"/>
    <col min="14324" max="14324" width="9" style="147"/>
    <col min="14325" max="14325" width="12.6666666666667" style="147" customWidth="1"/>
    <col min="14326" max="14326" width="11.5" style="147" customWidth="1"/>
    <col min="14327" max="14327" width="10.1666666666667" style="147" customWidth="1"/>
    <col min="14328" max="14328" width="18.1666666666667" style="147" customWidth="1"/>
    <col min="14329" max="14329" width="10.3333333333333" style="147" customWidth="1"/>
    <col min="14330" max="14331" width="8.83333333333333" style="147" customWidth="1"/>
    <col min="14332" max="14332" width="13.5" style="147" customWidth="1"/>
    <col min="14333" max="14333" width="12.6666666666667" style="147" customWidth="1"/>
    <col min="14334" max="14334" width="11.3333333333333" style="147" customWidth="1"/>
    <col min="14335" max="14335" width="12.6666666666667" style="147" customWidth="1"/>
    <col min="14336" max="14336" width="12.5" style="147" customWidth="1"/>
    <col min="14337" max="14578" width="9" style="147"/>
    <col min="14579" max="14579" width="2.83333333333333" style="147" customWidth="1"/>
    <col min="14580" max="14580" width="9" style="147"/>
    <col min="14581" max="14581" width="12.6666666666667" style="147" customWidth="1"/>
    <col min="14582" max="14582" width="11.5" style="147" customWidth="1"/>
    <col min="14583" max="14583" width="10.1666666666667" style="147" customWidth="1"/>
    <col min="14584" max="14584" width="18.1666666666667" style="147" customWidth="1"/>
    <col min="14585" max="14585" width="10.3333333333333" style="147" customWidth="1"/>
    <col min="14586" max="14587" width="8.83333333333333" style="147" customWidth="1"/>
    <col min="14588" max="14588" width="13.5" style="147" customWidth="1"/>
    <col min="14589" max="14589" width="12.6666666666667" style="147" customWidth="1"/>
    <col min="14590" max="14590" width="11.3333333333333" style="147" customWidth="1"/>
    <col min="14591" max="14591" width="12.6666666666667" style="147" customWidth="1"/>
    <col min="14592" max="14592" width="12.5" style="147" customWidth="1"/>
    <col min="14593" max="14834" width="9" style="147"/>
    <col min="14835" max="14835" width="2.83333333333333" style="147" customWidth="1"/>
    <col min="14836" max="14836" width="9" style="147"/>
    <col min="14837" max="14837" width="12.6666666666667" style="147" customWidth="1"/>
    <col min="14838" max="14838" width="11.5" style="147" customWidth="1"/>
    <col min="14839" max="14839" width="10.1666666666667" style="147" customWidth="1"/>
    <col min="14840" max="14840" width="18.1666666666667" style="147" customWidth="1"/>
    <col min="14841" max="14841" width="10.3333333333333" style="147" customWidth="1"/>
    <col min="14842" max="14843" width="8.83333333333333" style="147" customWidth="1"/>
    <col min="14844" max="14844" width="13.5" style="147" customWidth="1"/>
    <col min="14845" max="14845" width="12.6666666666667" style="147" customWidth="1"/>
    <col min="14846" max="14846" width="11.3333333333333" style="147" customWidth="1"/>
    <col min="14847" max="14847" width="12.6666666666667" style="147" customWidth="1"/>
    <col min="14848" max="14848" width="12.5" style="147" customWidth="1"/>
    <col min="14849" max="15090" width="9" style="147"/>
    <col min="15091" max="15091" width="2.83333333333333" style="147" customWidth="1"/>
    <col min="15092" max="15092" width="9" style="147"/>
    <col min="15093" max="15093" width="12.6666666666667" style="147" customWidth="1"/>
    <col min="15094" max="15094" width="11.5" style="147" customWidth="1"/>
    <col min="15095" max="15095" width="10.1666666666667" style="147" customWidth="1"/>
    <col min="15096" max="15096" width="18.1666666666667" style="147" customWidth="1"/>
    <col min="15097" max="15097" width="10.3333333333333" style="147" customWidth="1"/>
    <col min="15098" max="15099" width="8.83333333333333" style="147" customWidth="1"/>
    <col min="15100" max="15100" width="13.5" style="147" customWidth="1"/>
    <col min="15101" max="15101" width="12.6666666666667" style="147" customWidth="1"/>
    <col min="15102" max="15102" width="11.3333333333333" style="147" customWidth="1"/>
    <col min="15103" max="15103" width="12.6666666666667" style="147" customWidth="1"/>
    <col min="15104" max="15104" width="12.5" style="147" customWidth="1"/>
    <col min="15105" max="15346" width="9" style="147"/>
    <col min="15347" max="15347" width="2.83333333333333" style="147" customWidth="1"/>
    <col min="15348" max="15348" width="9" style="147"/>
    <col min="15349" max="15349" width="12.6666666666667" style="147" customWidth="1"/>
    <col min="15350" max="15350" width="11.5" style="147" customWidth="1"/>
    <col min="15351" max="15351" width="10.1666666666667" style="147" customWidth="1"/>
    <col min="15352" max="15352" width="18.1666666666667" style="147" customWidth="1"/>
    <col min="15353" max="15353" width="10.3333333333333" style="147" customWidth="1"/>
    <col min="15354" max="15355" width="8.83333333333333" style="147" customWidth="1"/>
    <col min="15356" max="15356" width="13.5" style="147" customWidth="1"/>
    <col min="15357" max="15357" width="12.6666666666667" style="147" customWidth="1"/>
    <col min="15358" max="15358" width="11.3333333333333" style="147" customWidth="1"/>
    <col min="15359" max="15359" width="12.6666666666667" style="147" customWidth="1"/>
    <col min="15360" max="15360" width="12.5" style="147" customWidth="1"/>
    <col min="15361" max="15602" width="9" style="147"/>
    <col min="15603" max="15603" width="2.83333333333333" style="147" customWidth="1"/>
    <col min="15604" max="15604" width="9" style="147"/>
    <col min="15605" max="15605" width="12.6666666666667" style="147" customWidth="1"/>
    <col min="15606" max="15606" width="11.5" style="147" customWidth="1"/>
    <col min="15607" max="15607" width="10.1666666666667" style="147" customWidth="1"/>
    <col min="15608" max="15608" width="18.1666666666667" style="147" customWidth="1"/>
    <col min="15609" max="15609" width="10.3333333333333" style="147" customWidth="1"/>
    <col min="15610" max="15611" width="8.83333333333333" style="147" customWidth="1"/>
    <col min="15612" max="15612" width="13.5" style="147" customWidth="1"/>
    <col min="15613" max="15613" width="12.6666666666667" style="147" customWidth="1"/>
    <col min="15614" max="15614" width="11.3333333333333" style="147" customWidth="1"/>
    <col min="15615" max="15615" width="12.6666666666667" style="147" customWidth="1"/>
    <col min="15616" max="15616" width="12.5" style="147" customWidth="1"/>
    <col min="15617" max="15858" width="9" style="147"/>
    <col min="15859" max="15859" width="2.83333333333333" style="147" customWidth="1"/>
    <col min="15860" max="15860" width="9" style="147"/>
    <col min="15861" max="15861" width="12.6666666666667" style="147" customWidth="1"/>
    <col min="15862" max="15862" width="11.5" style="147" customWidth="1"/>
    <col min="15863" max="15863" width="10.1666666666667" style="147" customWidth="1"/>
    <col min="15864" max="15864" width="18.1666666666667" style="147" customWidth="1"/>
    <col min="15865" max="15865" width="10.3333333333333" style="147" customWidth="1"/>
    <col min="15866" max="15867" width="8.83333333333333" style="147" customWidth="1"/>
    <col min="15868" max="15868" width="13.5" style="147" customWidth="1"/>
    <col min="15869" max="15869" width="12.6666666666667" style="147" customWidth="1"/>
    <col min="15870" max="15870" width="11.3333333333333" style="147" customWidth="1"/>
    <col min="15871" max="15871" width="12.6666666666667" style="147" customWidth="1"/>
    <col min="15872" max="15872" width="12.5" style="147" customWidth="1"/>
    <col min="15873" max="16114" width="9" style="147"/>
    <col min="16115" max="16115" width="2.83333333333333" style="147" customWidth="1"/>
    <col min="16116" max="16116" width="9" style="147"/>
    <col min="16117" max="16117" width="12.6666666666667" style="147" customWidth="1"/>
    <col min="16118" max="16118" width="11.5" style="147" customWidth="1"/>
    <col min="16119" max="16119" width="10.1666666666667" style="147" customWidth="1"/>
    <col min="16120" max="16120" width="18.1666666666667" style="147" customWidth="1"/>
    <col min="16121" max="16121" width="10.3333333333333" style="147" customWidth="1"/>
    <col min="16122" max="16123" width="8.83333333333333" style="147" customWidth="1"/>
    <col min="16124" max="16124" width="13.5" style="147" customWidth="1"/>
    <col min="16125" max="16125" width="12.6666666666667" style="147" customWidth="1"/>
    <col min="16126" max="16126" width="11.3333333333333" style="147" customWidth="1"/>
    <col min="16127" max="16127" width="12.6666666666667" style="147" customWidth="1"/>
    <col min="16128" max="16128" width="12.5" style="147" customWidth="1"/>
    <col min="16129" max="16384" width="9" style="147"/>
  </cols>
  <sheetData>
    <row r="1" s="143" customFormat="1" ht="42" customHeight="1" spans="2:12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="143" customFormat="1" spans="2:12">
      <c r="B2" s="152" t="s">
        <v>1</v>
      </c>
      <c r="C2" s="153" t="s">
        <v>2</v>
      </c>
      <c r="D2" s="154" t="s">
        <v>3</v>
      </c>
      <c r="E2" s="155">
        <v>45783</v>
      </c>
      <c r="F2" s="156" t="s">
        <v>4</v>
      </c>
      <c r="G2" s="157" t="s">
        <v>5</v>
      </c>
      <c r="H2" s="158"/>
      <c r="I2" s="158"/>
      <c r="J2" s="158"/>
      <c r="K2" s="158"/>
      <c r="L2" s="178"/>
    </row>
    <row r="3" s="143" customFormat="1" ht="18.15" spans="2:12">
      <c r="B3" s="159" t="s">
        <v>6</v>
      </c>
      <c r="C3" s="160" t="s">
        <v>7</v>
      </c>
      <c r="D3" s="161" t="s">
        <v>8</v>
      </c>
      <c r="E3" s="162">
        <v>15811515220</v>
      </c>
      <c r="F3" s="163" t="s">
        <v>9</v>
      </c>
      <c r="G3" s="164"/>
      <c r="H3" s="165"/>
      <c r="I3" s="165"/>
      <c r="J3" s="165"/>
      <c r="K3" s="165"/>
      <c r="L3" s="179"/>
    </row>
    <row r="4" s="143" customFormat="1" ht="18.15" spans="2:12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="144" customFormat="1" spans="2:12">
      <c r="B5" s="167" t="s">
        <v>10</v>
      </c>
      <c r="C5" s="168" t="s">
        <v>11</v>
      </c>
      <c r="D5" s="168" t="s">
        <v>12</v>
      </c>
      <c r="E5" s="168" t="s">
        <v>13</v>
      </c>
      <c r="F5" s="168" t="s">
        <v>14</v>
      </c>
      <c r="G5" s="169" t="s">
        <v>15</v>
      </c>
      <c r="H5" s="168" t="s">
        <v>14</v>
      </c>
      <c r="I5" s="168" t="s">
        <v>16</v>
      </c>
      <c r="J5" s="168" t="s">
        <v>17</v>
      </c>
      <c r="K5" s="168" t="s">
        <v>18</v>
      </c>
      <c r="L5" s="180" t="s">
        <v>19</v>
      </c>
    </row>
    <row r="6" s="145" customFormat="1" spans="2:12">
      <c r="B6" s="170" t="s">
        <v>20</v>
      </c>
      <c r="C6" s="171" t="s">
        <v>20</v>
      </c>
      <c r="D6" s="171" t="s">
        <v>21</v>
      </c>
      <c r="E6" s="172">
        <v>21</v>
      </c>
      <c r="F6" s="173" t="s">
        <v>22</v>
      </c>
      <c r="G6" s="172">
        <v>1</v>
      </c>
      <c r="H6" s="173" t="s">
        <v>23</v>
      </c>
      <c r="I6" s="181">
        <v>3000</v>
      </c>
      <c r="J6" s="181">
        <f>E6*G6*I6</f>
        <v>63000</v>
      </c>
      <c r="K6" s="182" t="s">
        <v>24</v>
      </c>
      <c r="L6" s="183" t="s">
        <v>25</v>
      </c>
    </row>
    <row r="7" s="145" customFormat="1" spans="2:12">
      <c r="B7" s="170"/>
      <c r="C7" s="174" t="s">
        <v>26</v>
      </c>
      <c r="D7" s="174"/>
      <c r="E7" s="174"/>
      <c r="F7" s="174"/>
      <c r="G7" s="174"/>
      <c r="H7" s="174"/>
      <c r="I7" s="174"/>
      <c r="J7" s="184">
        <f>SUM(J6:J6)</f>
        <v>63000</v>
      </c>
      <c r="K7" s="182"/>
      <c r="L7" s="183"/>
    </row>
    <row r="8" s="145" customFormat="1" ht="18" customHeight="1" spans="2:12">
      <c r="B8" s="170" t="s">
        <v>27</v>
      </c>
      <c r="C8" s="171" t="s">
        <v>28</v>
      </c>
      <c r="D8" s="171" t="s">
        <v>29</v>
      </c>
      <c r="E8" s="172">
        <v>4</v>
      </c>
      <c r="F8" s="173" t="s">
        <v>30</v>
      </c>
      <c r="G8" s="172">
        <v>1</v>
      </c>
      <c r="H8" s="173" t="s">
        <v>31</v>
      </c>
      <c r="I8" s="181">
        <v>500</v>
      </c>
      <c r="J8" s="181">
        <f>E8*G8*I8</f>
        <v>2000</v>
      </c>
      <c r="K8" s="113"/>
      <c r="L8" s="183" t="s">
        <v>32</v>
      </c>
    </row>
    <row r="9" s="145" customFormat="1" spans="2:12">
      <c r="B9" s="170"/>
      <c r="C9" s="171"/>
      <c r="D9" s="171" t="s">
        <v>33</v>
      </c>
      <c r="E9" s="172">
        <v>2</v>
      </c>
      <c r="F9" s="173" t="s">
        <v>30</v>
      </c>
      <c r="G9" s="172">
        <v>1</v>
      </c>
      <c r="H9" s="173" t="s">
        <v>31</v>
      </c>
      <c r="I9" s="181">
        <v>800</v>
      </c>
      <c r="J9" s="181">
        <f t="shared" ref="J9:J16" si="0">E9*G9*I9</f>
        <v>1600</v>
      </c>
      <c r="K9" s="182"/>
      <c r="L9" s="183" t="s">
        <v>34</v>
      </c>
    </row>
    <row r="10" s="145" customFormat="1" ht="18" customHeight="1" spans="2:12">
      <c r="B10" s="170"/>
      <c r="C10" s="171" t="s">
        <v>35</v>
      </c>
      <c r="D10" s="171" t="s">
        <v>29</v>
      </c>
      <c r="E10" s="172">
        <v>3</v>
      </c>
      <c r="F10" s="173" t="s">
        <v>30</v>
      </c>
      <c r="G10" s="172">
        <v>1</v>
      </c>
      <c r="H10" s="173" t="s">
        <v>31</v>
      </c>
      <c r="I10" s="181">
        <v>500</v>
      </c>
      <c r="J10" s="181">
        <f t="shared" si="0"/>
        <v>1500</v>
      </c>
      <c r="K10" s="182"/>
      <c r="L10" s="183" t="s">
        <v>32</v>
      </c>
    </row>
    <row r="11" s="145" customFormat="1" spans="2:12">
      <c r="B11" s="170"/>
      <c r="C11" s="171"/>
      <c r="D11" s="171" t="s">
        <v>33</v>
      </c>
      <c r="E11" s="172">
        <v>3</v>
      </c>
      <c r="F11" s="173" t="s">
        <v>30</v>
      </c>
      <c r="G11" s="172">
        <v>1</v>
      </c>
      <c r="H11" s="173" t="s">
        <v>31</v>
      </c>
      <c r="I11" s="181">
        <v>800</v>
      </c>
      <c r="J11" s="181">
        <f t="shared" si="0"/>
        <v>2400</v>
      </c>
      <c r="K11" s="182"/>
      <c r="L11" s="183" t="s">
        <v>34</v>
      </c>
    </row>
    <row r="12" s="145" customFormat="1" spans="2:12">
      <c r="B12" s="170"/>
      <c r="C12" s="171"/>
      <c r="D12" s="171" t="s">
        <v>36</v>
      </c>
      <c r="E12" s="172">
        <v>1</v>
      </c>
      <c r="F12" s="173" t="s">
        <v>30</v>
      </c>
      <c r="G12" s="172">
        <v>1</v>
      </c>
      <c r="H12" s="173" t="s">
        <v>31</v>
      </c>
      <c r="I12" s="181">
        <v>1200</v>
      </c>
      <c r="J12" s="181">
        <f t="shared" si="0"/>
        <v>1200</v>
      </c>
      <c r="K12" s="182"/>
      <c r="L12" s="183" t="s">
        <v>37</v>
      </c>
    </row>
    <row r="13" s="145" customFormat="1" spans="2:12">
      <c r="B13" s="170"/>
      <c r="C13" s="175" t="s">
        <v>38</v>
      </c>
      <c r="D13" s="171" t="s">
        <v>29</v>
      </c>
      <c r="E13" s="172">
        <v>1</v>
      </c>
      <c r="F13" s="173" t="s">
        <v>30</v>
      </c>
      <c r="G13" s="172">
        <v>2</v>
      </c>
      <c r="H13" s="173" t="s">
        <v>31</v>
      </c>
      <c r="I13" s="181">
        <v>800</v>
      </c>
      <c r="J13" s="181">
        <f t="shared" si="0"/>
        <v>1600</v>
      </c>
      <c r="K13" s="182" t="s">
        <v>39</v>
      </c>
      <c r="L13" s="183" t="s">
        <v>40</v>
      </c>
    </row>
    <row r="14" s="145" customFormat="1" spans="2:12">
      <c r="B14" s="170"/>
      <c r="C14" s="176"/>
      <c r="D14" s="171" t="s">
        <v>33</v>
      </c>
      <c r="E14" s="172">
        <v>1</v>
      </c>
      <c r="F14" s="173" t="s">
        <v>30</v>
      </c>
      <c r="G14" s="172">
        <v>1</v>
      </c>
      <c r="H14" s="173" t="s">
        <v>31</v>
      </c>
      <c r="I14" s="181">
        <v>1200</v>
      </c>
      <c r="J14" s="181">
        <f t="shared" si="0"/>
        <v>1200</v>
      </c>
      <c r="K14" s="182" t="s">
        <v>39</v>
      </c>
      <c r="L14" s="183" t="s">
        <v>41</v>
      </c>
    </row>
    <row r="15" s="145" customFormat="1" spans="2:12">
      <c r="B15" s="170"/>
      <c r="C15" s="171" t="s">
        <v>42</v>
      </c>
      <c r="D15" s="171" t="s">
        <v>43</v>
      </c>
      <c r="E15" s="172">
        <v>1</v>
      </c>
      <c r="F15" s="173" t="s">
        <v>30</v>
      </c>
      <c r="G15" s="172">
        <v>1</v>
      </c>
      <c r="H15" s="173" t="s">
        <v>44</v>
      </c>
      <c r="I15" s="181">
        <v>2800</v>
      </c>
      <c r="J15" s="181">
        <f t="shared" si="0"/>
        <v>2800</v>
      </c>
      <c r="K15" s="182"/>
      <c r="L15" s="183" t="s">
        <v>45</v>
      </c>
    </row>
    <row r="16" s="145" customFormat="1" spans="2:12">
      <c r="B16" s="170"/>
      <c r="C16" s="171"/>
      <c r="D16" s="171" t="s">
        <v>46</v>
      </c>
      <c r="E16" s="172">
        <v>1</v>
      </c>
      <c r="F16" s="173" t="s">
        <v>30</v>
      </c>
      <c r="G16" s="172">
        <v>2</v>
      </c>
      <c r="H16" s="173" t="s">
        <v>44</v>
      </c>
      <c r="I16" s="181">
        <v>1200</v>
      </c>
      <c r="J16" s="181">
        <f t="shared" si="0"/>
        <v>2400</v>
      </c>
      <c r="K16" s="182" t="s">
        <v>47</v>
      </c>
      <c r="L16" s="183" t="s">
        <v>40</v>
      </c>
    </row>
    <row r="17" s="145" customFormat="1" spans="2:12">
      <c r="B17" s="170"/>
      <c r="C17" s="174" t="s">
        <v>48</v>
      </c>
      <c r="D17" s="174"/>
      <c r="E17" s="174"/>
      <c r="F17" s="174"/>
      <c r="G17" s="174"/>
      <c r="H17" s="174"/>
      <c r="I17" s="174"/>
      <c r="J17" s="184">
        <f>SUM(J8:J16)</f>
        <v>16700</v>
      </c>
      <c r="K17" s="182"/>
      <c r="L17" s="183"/>
    </row>
    <row r="18" s="145" customFormat="1" spans="2:12">
      <c r="B18" s="170" t="s">
        <v>49</v>
      </c>
      <c r="C18" s="175" t="s">
        <v>50</v>
      </c>
      <c r="D18" s="171" t="s">
        <v>51</v>
      </c>
      <c r="E18" s="172">
        <v>29</v>
      </c>
      <c r="F18" s="173" t="s">
        <v>52</v>
      </c>
      <c r="G18" s="172">
        <v>2</v>
      </c>
      <c r="H18" s="173" t="s">
        <v>53</v>
      </c>
      <c r="I18" s="181">
        <v>1100</v>
      </c>
      <c r="J18" s="181">
        <f>E18*G18*I18</f>
        <v>63800</v>
      </c>
      <c r="K18" s="182" t="s">
        <v>54</v>
      </c>
      <c r="L18" s="183" t="s">
        <v>25</v>
      </c>
    </row>
    <row r="19" s="145" customFormat="1" spans="2:12">
      <c r="B19" s="170"/>
      <c r="C19" s="177"/>
      <c r="D19" s="171" t="s">
        <v>55</v>
      </c>
      <c r="E19" s="172">
        <v>6</v>
      </c>
      <c r="F19" s="173" t="s">
        <v>52</v>
      </c>
      <c r="G19" s="172">
        <v>2</v>
      </c>
      <c r="H19" s="173" t="s">
        <v>53</v>
      </c>
      <c r="I19" s="181">
        <v>1100</v>
      </c>
      <c r="J19" s="181">
        <f t="shared" ref="J19:J22" si="1">E19*G19*I19</f>
        <v>13200</v>
      </c>
      <c r="K19" s="182" t="s">
        <v>56</v>
      </c>
      <c r="L19" s="183" t="s">
        <v>25</v>
      </c>
    </row>
    <row r="20" s="145" customFormat="1" spans="2:12">
      <c r="B20" s="170"/>
      <c r="C20" s="176"/>
      <c r="D20" s="171" t="s">
        <v>57</v>
      </c>
      <c r="E20" s="172">
        <v>35</v>
      </c>
      <c r="F20" s="173" t="s">
        <v>52</v>
      </c>
      <c r="G20" s="172">
        <v>1</v>
      </c>
      <c r="H20" s="173" t="s">
        <v>58</v>
      </c>
      <c r="I20" s="181">
        <v>68</v>
      </c>
      <c r="J20" s="181">
        <f t="shared" si="1"/>
        <v>2380</v>
      </c>
      <c r="K20" s="182"/>
      <c r="L20" s="183" t="s">
        <v>25</v>
      </c>
    </row>
    <row r="21" s="145" customFormat="1" ht="18" customHeight="1" spans="2:12">
      <c r="B21" s="170"/>
      <c r="C21" s="171" t="s">
        <v>59</v>
      </c>
      <c r="D21" s="171" t="s">
        <v>60</v>
      </c>
      <c r="E21" s="172">
        <v>1</v>
      </c>
      <c r="F21" s="173" t="s">
        <v>61</v>
      </c>
      <c r="G21" s="172">
        <v>1</v>
      </c>
      <c r="H21" s="173" t="s">
        <v>62</v>
      </c>
      <c r="I21" s="181">
        <v>28000</v>
      </c>
      <c r="J21" s="181">
        <f t="shared" si="1"/>
        <v>28000</v>
      </c>
      <c r="K21" s="182"/>
      <c r="L21" s="183" t="s">
        <v>25</v>
      </c>
    </row>
    <row r="22" s="145" customFormat="1" ht="26.4" spans="2:12">
      <c r="B22" s="170"/>
      <c r="C22" s="175" t="s">
        <v>63</v>
      </c>
      <c r="D22" s="171" t="s">
        <v>64</v>
      </c>
      <c r="E22" s="172">
        <v>20</v>
      </c>
      <c r="F22" s="173" t="s">
        <v>22</v>
      </c>
      <c r="G22" s="172">
        <v>1</v>
      </c>
      <c r="H22" s="173" t="s">
        <v>65</v>
      </c>
      <c r="I22" s="181">
        <v>138</v>
      </c>
      <c r="J22" s="181">
        <f t="shared" si="1"/>
        <v>2760</v>
      </c>
      <c r="K22" s="182" t="s">
        <v>66</v>
      </c>
      <c r="L22" s="183" t="s">
        <v>25</v>
      </c>
    </row>
    <row r="23" s="145" customFormat="1" spans="2:12">
      <c r="B23" s="170"/>
      <c r="C23" s="177"/>
      <c r="D23" s="171" t="s">
        <v>67</v>
      </c>
      <c r="E23" s="172">
        <v>30</v>
      </c>
      <c r="F23" s="173" t="s">
        <v>22</v>
      </c>
      <c r="G23" s="172">
        <v>1</v>
      </c>
      <c r="H23" s="173" t="s">
        <v>65</v>
      </c>
      <c r="I23" s="181">
        <v>98</v>
      </c>
      <c r="J23" s="181">
        <f t="shared" ref="J23:J26" si="2">E23*G23*I23</f>
        <v>2940</v>
      </c>
      <c r="K23" s="182" t="s">
        <v>68</v>
      </c>
      <c r="L23" s="183" t="s">
        <v>25</v>
      </c>
    </row>
    <row r="24" s="145" customFormat="1" spans="2:12">
      <c r="B24" s="170"/>
      <c r="C24" s="177"/>
      <c r="D24" s="171" t="s">
        <v>69</v>
      </c>
      <c r="E24" s="172">
        <v>39</v>
      </c>
      <c r="F24" s="173" t="s">
        <v>22</v>
      </c>
      <c r="G24" s="172">
        <v>1</v>
      </c>
      <c r="H24" s="173" t="s">
        <v>65</v>
      </c>
      <c r="I24" s="181">
        <v>88</v>
      </c>
      <c r="J24" s="181">
        <f t="shared" si="2"/>
        <v>3432</v>
      </c>
      <c r="K24" s="182"/>
      <c r="L24" s="183" t="s">
        <v>25</v>
      </c>
    </row>
    <row r="25" s="145" customFormat="1" spans="2:12">
      <c r="B25" s="170"/>
      <c r="C25" s="176"/>
      <c r="D25" s="171" t="s">
        <v>70</v>
      </c>
      <c r="E25" s="172">
        <v>4</v>
      </c>
      <c r="F25" s="173" t="s">
        <v>71</v>
      </c>
      <c r="G25" s="172">
        <v>1</v>
      </c>
      <c r="H25" s="173" t="s">
        <v>65</v>
      </c>
      <c r="I25" s="181">
        <v>4888</v>
      </c>
      <c r="J25" s="181">
        <f t="shared" si="2"/>
        <v>19552</v>
      </c>
      <c r="K25" s="182"/>
      <c r="L25" s="183" t="s">
        <v>25</v>
      </c>
    </row>
    <row r="26" s="145" customFormat="1" spans="2:12">
      <c r="B26" s="170"/>
      <c r="C26" s="175" t="s">
        <v>72</v>
      </c>
      <c r="D26" s="171" t="s">
        <v>73</v>
      </c>
      <c r="E26" s="172">
        <v>39</v>
      </c>
      <c r="F26" s="173" t="s">
        <v>22</v>
      </c>
      <c r="G26" s="172">
        <v>1</v>
      </c>
      <c r="H26" s="173" t="s">
        <v>65</v>
      </c>
      <c r="I26" s="181">
        <v>200</v>
      </c>
      <c r="J26" s="181">
        <f t="shared" si="2"/>
        <v>7800</v>
      </c>
      <c r="K26" s="182"/>
      <c r="L26" s="183" t="s">
        <v>25</v>
      </c>
    </row>
    <row r="27" s="145" customFormat="1" spans="2:12">
      <c r="B27" s="170"/>
      <c r="C27" s="174" t="s">
        <v>74</v>
      </c>
      <c r="D27" s="174"/>
      <c r="E27" s="174"/>
      <c r="F27" s="174"/>
      <c r="G27" s="174"/>
      <c r="H27" s="174"/>
      <c r="I27" s="174"/>
      <c r="J27" s="184">
        <f>SUM(J18:J26)</f>
        <v>143864</v>
      </c>
      <c r="K27" s="182"/>
      <c r="L27" s="183"/>
    </row>
    <row r="28" s="145" customFormat="1" spans="2:12">
      <c r="B28" s="170" t="s">
        <v>75</v>
      </c>
      <c r="C28" s="175" t="s">
        <v>76</v>
      </c>
      <c r="D28" s="171" t="s">
        <v>77</v>
      </c>
      <c r="E28" s="172">
        <v>15</v>
      </c>
      <c r="F28" s="173" t="s">
        <v>78</v>
      </c>
      <c r="G28" s="172">
        <v>1</v>
      </c>
      <c r="H28" s="173" t="s">
        <v>65</v>
      </c>
      <c r="I28" s="181">
        <v>164</v>
      </c>
      <c r="J28" s="181">
        <f>E28*G28*I28</f>
        <v>2460</v>
      </c>
      <c r="K28" s="182"/>
      <c r="L28" s="183" t="s">
        <v>79</v>
      </c>
    </row>
    <row r="29" s="145" customFormat="1" spans="2:12">
      <c r="B29" s="170"/>
      <c r="C29" s="177"/>
      <c r="D29" s="171" t="s">
        <v>80</v>
      </c>
      <c r="E29" s="172">
        <v>5</v>
      </c>
      <c r="F29" s="173" t="s">
        <v>81</v>
      </c>
      <c r="G29" s="172">
        <v>1</v>
      </c>
      <c r="H29" s="173" t="s">
        <v>65</v>
      </c>
      <c r="I29" s="181">
        <v>35</v>
      </c>
      <c r="J29" s="181">
        <f t="shared" ref="J29:J73" si="3">E29*G29*I29</f>
        <v>175</v>
      </c>
      <c r="K29" s="182"/>
      <c r="L29" s="183" t="s">
        <v>82</v>
      </c>
    </row>
    <row r="30" s="145" customFormat="1" ht="26.4" spans="2:12">
      <c r="B30" s="170"/>
      <c r="C30" s="171" t="s">
        <v>83</v>
      </c>
      <c r="D30" s="171" t="s">
        <v>84</v>
      </c>
      <c r="E30" s="171">
        <v>5</v>
      </c>
      <c r="F30" s="171" t="s">
        <v>81</v>
      </c>
      <c r="G30" s="171">
        <v>1</v>
      </c>
      <c r="H30" s="171" t="s">
        <v>65</v>
      </c>
      <c r="I30" s="181">
        <v>300</v>
      </c>
      <c r="J30" s="181">
        <f t="shared" si="3"/>
        <v>1500</v>
      </c>
      <c r="K30" s="182" t="s">
        <v>85</v>
      </c>
      <c r="L30" s="183" t="s">
        <v>86</v>
      </c>
    </row>
    <row r="31" s="145" customFormat="1" spans="2:12">
      <c r="B31" s="170"/>
      <c r="C31" s="175" t="s">
        <v>87</v>
      </c>
      <c r="D31" s="171" t="s">
        <v>88</v>
      </c>
      <c r="E31" s="172">
        <v>24</v>
      </c>
      <c r="F31" s="173" t="s">
        <v>78</v>
      </c>
      <c r="G31" s="172">
        <v>1</v>
      </c>
      <c r="H31" s="173" t="s">
        <v>65</v>
      </c>
      <c r="I31" s="181">
        <v>100</v>
      </c>
      <c r="J31" s="181">
        <f t="shared" si="3"/>
        <v>2400</v>
      </c>
      <c r="K31" s="182"/>
      <c r="L31" s="183" t="s">
        <v>89</v>
      </c>
    </row>
    <row r="32" s="145" customFormat="1" spans="2:12">
      <c r="B32" s="170"/>
      <c r="C32" s="177"/>
      <c r="D32" s="171" t="s">
        <v>90</v>
      </c>
      <c r="E32" s="172">
        <v>30</v>
      </c>
      <c r="F32" s="173" t="s">
        <v>78</v>
      </c>
      <c r="G32" s="172">
        <v>1</v>
      </c>
      <c r="H32" s="173" t="s">
        <v>65</v>
      </c>
      <c r="I32" s="181">
        <v>25</v>
      </c>
      <c r="J32" s="181">
        <f t="shared" si="3"/>
        <v>750</v>
      </c>
      <c r="K32" s="182"/>
      <c r="L32" s="183" t="s">
        <v>91</v>
      </c>
    </row>
    <row r="33" s="145" customFormat="1" spans="2:12">
      <c r="B33" s="170"/>
      <c r="C33" s="177"/>
      <c r="D33" s="171" t="s">
        <v>92</v>
      </c>
      <c r="E33" s="172">
        <v>2</v>
      </c>
      <c r="F33" s="173" t="s">
        <v>93</v>
      </c>
      <c r="G33" s="172">
        <v>2</v>
      </c>
      <c r="H33" s="173" t="s">
        <v>94</v>
      </c>
      <c r="I33" s="181">
        <v>130</v>
      </c>
      <c r="J33" s="181">
        <f t="shared" si="3"/>
        <v>520</v>
      </c>
      <c r="K33" s="182"/>
      <c r="L33" s="183" t="s">
        <v>95</v>
      </c>
    </row>
    <row r="34" s="145" customFormat="1" spans="2:12">
      <c r="B34" s="170"/>
      <c r="C34" s="175" t="s">
        <v>96</v>
      </c>
      <c r="D34" s="171" t="s">
        <v>97</v>
      </c>
      <c r="E34" s="172">
        <v>1</v>
      </c>
      <c r="F34" s="173" t="s">
        <v>98</v>
      </c>
      <c r="G34" s="172">
        <v>1</v>
      </c>
      <c r="H34" s="173" t="s">
        <v>61</v>
      </c>
      <c r="I34" s="181">
        <v>2370</v>
      </c>
      <c r="J34" s="181">
        <f t="shared" si="3"/>
        <v>2370</v>
      </c>
      <c r="K34" s="182"/>
      <c r="L34" s="183" t="s">
        <v>99</v>
      </c>
    </row>
    <row r="35" s="145" customFormat="1" spans="2:12">
      <c r="B35" s="170"/>
      <c r="C35" s="177"/>
      <c r="D35" s="171" t="s">
        <v>100</v>
      </c>
      <c r="E35" s="172">
        <v>1</v>
      </c>
      <c r="F35" s="173" t="s">
        <v>98</v>
      </c>
      <c r="G35" s="172">
        <v>1</v>
      </c>
      <c r="H35" s="173" t="s">
        <v>61</v>
      </c>
      <c r="I35" s="181">
        <v>740</v>
      </c>
      <c r="J35" s="181">
        <f t="shared" si="3"/>
        <v>740</v>
      </c>
      <c r="K35" s="182"/>
      <c r="L35" s="183" t="s">
        <v>101</v>
      </c>
    </row>
    <row r="36" s="145" customFormat="1" spans="2:12">
      <c r="B36" s="170"/>
      <c r="C36" s="177"/>
      <c r="D36" s="171" t="s">
        <v>102</v>
      </c>
      <c r="E36" s="172">
        <v>1</v>
      </c>
      <c r="F36" s="173" t="s">
        <v>103</v>
      </c>
      <c r="G36" s="172">
        <v>1</v>
      </c>
      <c r="H36" s="173" t="s">
        <v>61</v>
      </c>
      <c r="I36" s="181">
        <v>450</v>
      </c>
      <c r="J36" s="181">
        <f t="shared" si="3"/>
        <v>450</v>
      </c>
      <c r="K36" s="182"/>
      <c r="L36" s="183" t="s">
        <v>104</v>
      </c>
    </row>
    <row r="37" s="145" customFormat="1" spans="2:12">
      <c r="B37" s="170"/>
      <c r="C37" s="177"/>
      <c r="D37" s="171" t="s">
        <v>105</v>
      </c>
      <c r="E37" s="172">
        <v>1</v>
      </c>
      <c r="F37" s="173" t="s">
        <v>22</v>
      </c>
      <c r="G37" s="172">
        <v>1</v>
      </c>
      <c r="H37" s="173" t="s">
        <v>61</v>
      </c>
      <c r="I37" s="181">
        <v>500</v>
      </c>
      <c r="J37" s="181">
        <f t="shared" si="3"/>
        <v>500</v>
      </c>
      <c r="K37" s="182"/>
      <c r="L37" s="183" t="s">
        <v>106</v>
      </c>
    </row>
    <row r="38" s="145" customFormat="1" spans="2:12">
      <c r="B38" s="170"/>
      <c r="C38" s="177"/>
      <c r="D38" s="171" t="s">
        <v>107</v>
      </c>
      <c r="E38" s="172">
        <v>1</v>
      </c>
      <c r="F38" s="173" t="s">
        <v>98</v>
      </c>
      <c r="G38" s="172">
        <v>1</v>
      </c>
      <c r="H38" s="173" t="s">
        <v>61</v>
      </c>
      <c r="I38" s="181">
        <v>320</v>
      </c>
      <c r="J38" s="181">
        <f t="shared" si="3"/>
        <v>320</v>
      </c>
      <c r="K38" s="182"/>
      <c r="L38" s="183" t="s">
        <v>108</v>
      </c>
    </row>
    <row r="39" s="145" customFormat="1" spans="2:12">
      <c r="B39" s="170"/>
      <c r="C39" s="177"/>
      <c r="D39" s="171" t="s">
        <v>109</v>
      </c>
      <c r="E39" s="172">
        <v>4</v>
      </c>
      <c r="F39" s="173" t="s">
        <v>110</v>
      </c>
      <c r="G39" s="172">
        <v>1</v>
      </c>
      <c r="H39" s="173" t="s">
        <v>61</v>
      </c>
      <c r="I39" s="181">
        <v>700</v>
      </c>
      <c r="J39" s="181">
        <f t="shared" si="3"/>
        <v>2800</v>
      </c>
      <c r="K39" s="182"/>
      <c r="L39" s="183" t="s">
        <v>111</v>
      </c>
    </row>
    <row r="40" s="145" customFormat="1" spans="2:12">
      <c r="B40" s="170"/>
      <c r="C40" s="177"/>
      <c r="D40" s="171" t="s">
        <v>112</v>
      </c>
      <c r="E40" s="172">
        <v>2</v>
      </c>
      <c r="F40" s="173" t="s">
        <v>110</v>
      </c>
      <c r="G40" s="172">
        <v>1</v>
      </c>
      <c r="H40" s="173" t="s">
        <v>61</v>
      </c>
      <c r="I40" s="181">
        <v>700</v>
      </c>
      <c r="J40" s="181">
        <f t="shared" si="3"/>
        <v>1400</v>
      </c>
      <c r="K40" s="182"/>
      <c r="L40" s="183" t="s">
        <v>113</v>
      </c>
    </row>
    <row r="41" s="145" customFormat="1" spans="2:12">
      <c r="B41" s="170"/>
      <c r="C41" s="177"/>
      <c r="D41" s="171" t="s">
        <v>114</v>
      </c>
      <c r="E41" s="172">
        <v>2</v>
      </c>
      <c r="F41" s="173" t="s">
        <v>110</v>
      </c>
      <c r="G41" s="172">
        <v>1</v>
      </c>
      <c r="H41" s="173" t="s">
        <v>61</v>
      </c>
      <c r="I41" s="181">
        <v>600</v>
      </c>
      <c r="J41" s="181">
        <f t="shared" si="3"/>
        <v>1200</v>
      </c>
      <c r="K41" s="182"/>
      <c r="L41" s="183" t="s">
        <v>115</v>
      </c>
    </row>
    <row r="42" s="145" customFormat="1" spans="2:12">
      <c r="B42" s="170"/>
      <c r="C42" s="177"/>
      <c r="D42" s="171" t="s">
        <v>116</v>
      </c>
      <c r="E42" s="172">
        <v>1</v>
      </c>
      <c r="F42" s="173" t="s">
        <v>117</v>
      </c>
      <c r="G42" s="172">
        <v>1</v>
      </c>
      <c r="H42" s="173" t="s">
        <v>61</v>
      </c>
      <c r="I42" s="181">
        <v>1800</v>
      </c>
      <c r="J42" s="181">
        <f t="shared" si="3"/>
        <v>1800</v>
      </c>
      <c r="K42" s="182"/>
      <c r="L42" s="183" t="s">
        <v>118</v>
      </c>
    </row>
    <row r="43" s="145" customFormat="1" spans="2:12">
      <c r="B43" s="170"/>
      <c r="C43" s="177"/>
      <c r="D43" s="171" t="s">
        <v>119</v>
      </c>
      <c r="E43" s="172">
        <v>4</v>
      </c>
      <c r="F43" s="173" t="s">
        <v>110</v>
      </c>
      <c r="G43" s="172">
        <v>1</v>
      </c>
      <c r="H43" s="173" t="s">
        <v>61</v>
      </c>
      <c r="I43" s="181">
        <v>200</v>
      </c>
      <c r="J43" s="181">
        <f t="shared" si="3"/>
        <v>800</v>
      </c>
      <c r="K43" s="182"/>
      <c r="L43" s="183" t="s">
        <v>120</v>
      </c>
    </row>
    <row r="44" s="145" customFormat="1" spans="2:12">
      <c r="B44" s="170"/>
      <c r="C44" s="177"/>
      <c r="D44" s="171" t="s">
        <v>121</v>
      </c>
      <c r="E44" s="172">
        <v>1</v>
      </c>
      <c r="F44" s="173" t="s">
        <v>22</v>
      </c>
      <c r="G44" s="172">
        <v>1</v>
      </c>
      <c r="H44" s="173" t="s">
        <v>61</v>
      </c>
      <c r="I44" s="181">
        <v>500</v>
      </c>
      <c r="J44" s="181">
        <f t="shared" si="3"/>
        <v>500</v>
      </c>
      <c r="K44" s="182"/>
      <c r="L44" s="183" t="s">
        <v>106</v>
      </c>
    </row>
    <row r="45" s="145" customFormat="1" spans="2:12">
      <c r="B45" s="170"/>
      <c r="C45" s="177"/>
      <c r="D45" s="171" t="s">
        <v>107</v>
      </c>
      <c r="E45" s="172">
        <v>1</v>
      </c>
      <c r="F45" s="173" t="s">
        <v>98</v>
      </c>
      <c r="G45" s="172">
        <v>1</v>
      </c>
      <c r="H45" s="173" t="s">
        <v>61</v>
      </c>
      <c r="I45" s="181">
        <v>320</v>
      </c>
      <c r="J45" s="181">
        <f t="shared" si="3"/>
        <v>320</v>
      </c>
      <c r="K45" s="182"/>
      <c r="L45" s="183" t="s">
        <v>108</v>
      </c>
    </row>
    <row r="46" s="145" customFormat="1" spans="2:12">
      <c r="B46" s="170"/>
      <c r="C46" s="177"/>
      <c r="D46" s="171" t="s">
        <v>122</v>
      </c>
      <c r="E46" s="172">
        <v>4</v>
      </c>
      <c r="F46" s="173" t="s">
        <v>110</v>
      </c>
      <c r="G46" s="172">
        <v>1</v>
      </c>
      <c r="H46" s="173" t="s">
        <v>61</v>
      </c>
      <c r="I46" s="181">
        <v>500</v>
      </c>
      <c r="J46" s="181">
        <f t="shared" si="3"/>
        <v>2000</v>
      </c>
      <c r="K46" s="182"/>
      <c r="L46" s="183" t="s">
        <v>123</v>
      </c>
    </row>
    <row r="47" s="145" customFormat="1" spans="2:12">
      <c r="B47" s="170"/>
      <c r="C47" s="177"/>
      <c r="D47" s="171" t="s">
        <v>124</v>
      </c>
      <c r="E47" s="172">
        <v>2</v>
      </c>
      <c r="F47" s="173" t="s">
        <v>125</v>
      </c>
      <c r="G47" s="172">
        <v>1</v>
      </c>
      <c r="H47" s="173" t="s">
        <v>61</v>
      </c>
      <c r="I47" s="181">
        <v>200</v>
      </c>
      <c r="J47" s="181">
        <f t="shared" si="3"/>
        <v>400</v>
      </c>
      <c r="K47" s="182"/>
      <c r="L47" s="183" t="s">
        <v>126</v>
      </c>
    </row>
    <row r="48" s="145" customFormat="1" spans="2:12">
      <c r="B48" s="170"/>
      <c r="C48" s="177"/>
      <c r="D48" s="171" t="s">
        <v>127</v>
      </c>
      <c r="E48" s="172">
        <v>12</v>
      </c>
      <c r="F48" s="173" t="s">
        <v>110</v>
      </c>
      <c r="G48" s="172">
        <v>1</v>
      </c>
      <c r="H48" s="173" t="s">
        <v>61</v>
      </c>
      <c r="I48" s="181">
        <v>400</v>
      </c>
      <c r="J48" s="181">
        <f t="shared" si="3"/>
        <v>4800</v>
      </c>
      <c r="K48" s="182"/>
      <c r="L48" s="183" t="s">
        <v>128</v>
      </c>
    </row>
    <row r="49" s="145" customFormat="1" spans="2:12">
      <c r="B49" s="170"/>
      <c r="C49" s="177"/>
      <c r="D49" s="171" t="s">
        <v>129</v>
      </c>
      <c r="E49" s="172">
        <v>16</v>
      </c>
      <c r="F49" s="173" t="s">
        <v>110</v>
      </c>
      <c r="G49" s="172">
        <v>1</v>
      </c>
      <c r="H49" s="173" t="s">
        <v>61</v>
      </c>
      <c r="I49" s="181">
        <v>145</v>
      </c>
      <c r="J49" s="181">
        <f t="shared" si="3"/>
        <v>2320</v>
      </c>
      <c r="K49" s="182"/>
      <c r="L49" s="183" t="s">
        <v>130</v>
      </c>
    </row>
    <row r="50" s="145" customFormat="1" spans="2:12">
      <c r="B50" s="170"/>
      <c r="C50" s="177"/>
      <c r="D50" s="171" t="s">
        <v>131</v>
      </c>
      <c r="E50" s="172">
        <v>30</v>
      </c>
      <c r="F50" s="173" t="s">
        <v>132</v>
      </c>
      <c r="G50" s="172">
        <v>1</v>
      </c>
      <c r="H50" s="173" t="s">
        <v>61</v>
      </c>
      <c r="I50" s="181">
        <v>70</v>
      </c>
      <c r="J50" s="181">
        <f t="shared" si="3"/>
        <v>2100</v>
      </c>
      <c r="K50" s="182"/>
      <c r="L50" s="183" t="s">
        <v>133</v>
      </c>
    </row>
    <row r="51" s="145" customFormat="1" spans="2:12">
      <c r="B51" s="170"/>
      <c r="C51" s="177"/>
      <c r="D51" s="171" t="s">
        <v>134</v>
      </c>
      <c r="E51" s="172">
        <v>1</v>
      </c>
      <c r="F51" s="173" t="s">
        <v>22</v>
      </c>
      <c r="G51" s="172">
        <v>1</v>
      </c>
      <c r="H51" s="173" t="s">
        <v>61</v>
      </c>
      <c r="I51" s="181">
        <v>500</v>
      </c>
      <c r="J51" s="181">
        <f t="shared" si="3"/>
        <v>500</v>
      </c>
      <c r="K51" s="182"/>
      <c r="L51" s="183" t="s">
        <v>106</v>
      </c>
    </row>
    <row r="52" s="145" customFormat="1" spans="2:12">
      <c r="B52" s="170"/>
      <c r="C52" s="175" t="s">
        <v>135</v>
      </c>
      <c r="D52" s="171" t="s">
        <v>136</v>
      </c>
      <c r="E52" s="172">
        <v>2</v>
      </c>
      <c r="F52" s="173" t="s">
        <v>110</v>
      </c>
      <c r="G52" s="172">
        <v>1</v>
      </c>
      <c r="H52" s="173" t="s">
        <v>61</v>
      </c>
      <c r="I52" s="181">
        <v>500</v>
      </c>
      <c r="J52" s="181">
        <f t="shared" si="3"/>
        <v>1000</v>
      </c>
      <c r="K52" s="182"/>
      <c r="L52" s="183" t="s">
        <v>137</v>
      </c>
    </row>
    <row r="53" s="145" customFormat="1" spans="2:12">
      <c r="B53" s="170"/>
      <c r="C53" s="177"/>
      <c r="D53" s="171" t="s">
        <v>138</v>
      </c>
      <c r="E53" s="172">
        <v>2</v>
      </c>
      <c r="F53" s="173" t="s">
        <v>110</v>
      </c>
      <c r="G53" s="172">
        <v>1</v>
      </c>
      <c r="H53" s="173" t="s">
        <v>61</v>
      </c>
      <c r="I53" s="181">
        <v>500</v>
      </c>
      <c r="J53" s="181">
        <f t="shared" si="3"/>
        <v>1000</v>
      </c>
      <c r="K53" s="182"/>
      <c r="L53" s="183" t="s">
        <v>139</v>
      </c>
    </row>
    <row r="54" s="145" customFormat="1" spans="2:12">
      <c r="B54" s="170"/>
      <c r="C54" s="177"/>
      <c r="D54" s="171" t="s">
        <v>140</v>
      </c>
      <c r="E54" s="172">
        <v>1</v>
      </c>
      <c r="F54" s="173" t="s">
        <v>117</v>
      </c>
      <c r="G54" s="172">
        <v>1</v>
      </c>
      <c r="H54" s="173" t="s">
        <v>61</v>
      </c>
      <c r="I54" s="181">
        <v>900</v>
      </c>
      <c r="J54" s="181">
        <f t="shared" si="3"/>
        <v>900</v>
      </c>
      <c r="K54" s="182"/>
      <c r="L54" s="183" t="s">
        <v>141</v>
      </c>
    </row>
    <row r="55" s="145" customFormat="1" spans="2:12">
      <c r="B55" s="170"/>
      <c r="C55" s="177"/>
      <c r="D55" s="171" t="s">
        <v>119</v>
      </c>
      <c r="E55" s="172">
        <v>1</v>
      </c>
      <c r="F55" s="173" t="s">
        <v>110</v>
      </c>
      <c r="G55" s="172">
        <v>1</v>
      </c>
      <c r="H55" s="173" t="s">
        <v>61</v>
      </c>
      <c r="I55" s="181">
        <v>200</v>
      </c>
      <c r="J55" s="181">
        <f t="shared" si="3"/>
        <v>200</v>
      </c>
      <c r="K55" s="182"/>
      <c r="L55" s="183" t="s">
        <v>120</v>
      </c>
    </row>
    <row r="56" s="145" customFormat="1" spans="2:12">
      <c r="B56" s="170"/>
      <c r="C56" s="177"/>
      <c r="D56" s="171" t="s">
        <v>121</v>
      </c>
      <c r="E56" s="172">
        <v>1</v>
      </c>
      <c r="F56" s="173" t="s">
        <v>22</v>
      </c>
      <c r="G56" s="172">
        <v>1</v>
      </c>
      <c r="H56" s="173" t="s">
        <v>61</v>
      </c>
      <c r="I56" s="181">
        <v>500</v>
      </c>
      <c r="J56" s="181">
        <f t="shared" si="3"/>
        <v>500</v>
      </c>
      <c r="K56" s="182"/>
      <c r="L56" s="183" t="s">
        <v>106</v>
      </c>
    </row>
    <row r="57" s="145" customFormat="1" spans="2:12">
      <c r="B57" s="170"/>
      <c r="C57" s="177"/>
      <c r="D57" s="171" t="s">
        <v>142</v>
      </c>
      <c r="E57" s="172">
        <v>2</v>
      </c>
      <c r="F57" s="173" t="s">
        <v>94</v>
      </c>
      <c r="G57" s="172">
        <v>1</v>
      </c>
      <c r="H57" s="173" t="s">
        <v>61</v>
      </c>
      <c r="I57" s="181">
        <v>500</v>
      </c>
      <c r="J57" s="181">
        <f t="shared" si="3"/>
        <v>1000</v>
      </c>
      <c r="K57" s="182"/>
      <c r="L57" s="183"/>
    </row>
    <row r="58" s="145" customFormat="1" spans="2:12">
      <c r="B58" s="170"/>
      <c r="C58" s="177"/>
      <c r="D58" s="171" t="s">
        <v>143</v>
      </c>
      <c r="E58" s="172">
        <v>4</v>
      </c>
      <c r="F58" s="173" t="s">
        <v>110</v>
      </c>
      <c r="G58" s="172">
        <v>1</v>
      </c>
      <c r="H58" s="173" t="s">
        <v>61</v>
      </c>
      <c r="I58" s="181">
        <v>120</v>
      </c>
      <c r="J58" s="181">
        <f t="shared" si="3"/>
        <v>480</v>
      </c>
      <c r="K58" s="182"/>
      <c r="L58" s="183" t="s">
        <v>144</v>
      </c>
    </row>
    <row r="59" s="145" customFormat="1" spans="2:12">
      <c r="B59" s="170"/>
      <c r="C59" s="177"/>
      <c r="D59" s="171" t="s">
        <v>129</v>
      </c>
      <c r="E59" s="172">
        <v>8</v>
      </c>
      <c r="F59" s="173" t="s">
        <v>110</v>
      </c>
      <c r="G59" s="172">
        <v>1</v>
      </c>
      <c r="H59" s="173" t="s">
        <v>61</v>
      </c>
      <c r="I59" s="181">
        <v>145</v>
      </c>
      <c r="J59" s="181">
        <f t="shared" si="3"/>
        <v>1160</v>
      </c>
      <c r="K59" s="182"/>
      <c r="L59" s="183" t="s">
        <v>130</v>
      </c>
    </row>
    <row r="60" s="145" customFormat="1" spans="2:12">
      <c r="B60" s="170"/>
      <c r="C60" s="176"/>
      <c r="D60" s="171" t="s">
        <v>134</v>
      </c>
      <c r="E60" s="172">
        <v>1</v>
      </c>
      <c r="F60" s="173" t="s">
        <v>22</v>
      </c>
      <c r="G60" s="172">
        <v>1</v>
      </c>
      <c r="H60" s="173" t="s">
        <v>61</v>
      </c>
      <c r="I60" s="181">
        <v>500</v>
      </c>
      <c r="J60" s="181">
        <f t="shared" si="3"/>
        <v>500</v>
      </c>
      <c r="K60" s="182"/>
      <c r="L60" s="183" t="s">
        <v>106</v>
      </c>
    </row>
    <row r="61" s="145" customFormat="1" spans="2:12">
      <c r="B61" s="170"/>
      <c r="C61" s="175" t="s">
        <v>145</v>
      </c>
      <c r="D61" s="171" t="s">
        <v>146</v>
      </c>
      <c r="E61" s="172">
        <v>10</v>
      </c>
      <c r="F61" s="173" t="s">
        <v>147</v>
      </c>
      <c r="G61" s="172">
        <v>1</v>
      </c>
      <c r="H61" s="173" t="s">
        <v>61</v>
      </c>
      <c r="I61" s="181">
        <v>300</v>
      </c>
      <c r="J61" s="181">
        <f t="shared" si="3"/>
        <v>3000</v>
      </c>
      <c r="K61" s="182"/>
      <c r="L61" s="183" t="s">
        <v>148</v>
      </c>
    </row>
    <row r="62" s="145" customFormat="1" spans="2:12">
      <c r="B62" s="170"/>
      <c r="C62" s="176"/>
      <c r="D62" s="171" t="s">
        <v>149</v>
      </c>
      <c r="E62" s="172">
        <v>2</v>
      </c>
      <c r="F62" s="173" t="s">
        <v>150</v>
      </c>
      <c r="G62" s="172">
        <v>2</v>
      </c>
      <c r="H62" s="173" t="s">
        <v>151</v>
      </c>
      <c r="I62" s="181">
        <v>500</v>
      </c>
      <c r="J62" s="181">
        <f t="shared" si="3"/>
        <v>2000</v>
      </c>
      <c r="K62" s="182"/>
      <c r="L62" s="183" t="s">
        <v>152</v>
      </c>
    </row>
    <row r="63" s="145" customFormat="1" spans="2:12">
      <c r="B63" s="170"/>
      <c r="C63" s="175" t="s">
        <v>153</v>
      </c>
      <c r="D63" s="171" t="s">
        <v>154</v>
      </c>
      <c r="E63" s="172">
        <v>6</v>
      </c>
      <c r="F63" s="173" t="s">
        <v>22</v>
      </c>
      <c r="G63" s="172">
        <v>1</v>
      </c>
      <c r="H63" s="173" t="s">
        <v>65</v>
      </c>
      <c r="I63" s="181">
        <v>1500</v>
      </c>
      <c r="J63" s="181">
        <f t="shared" si="3"/>
        <v>9000</v>
      </c>
      <c r="K63" s="182" t="s">
        <v>155</v>
      </c>
      <c r="L63" s="183" t="s">
        <v>25</v>
      </c>
    </row>
    <row r="64" s="145" customFormat="1" spans="2:12">
      <c r="B64" s="170"/>
      <c r="C64" s="177"/>
      <c r="D64" s="171" t="s">
        <v>156</v>
      </c>
      <c r="E64" s="172">
        <v>6</v>
      </c>
      <c r="F64" s="173" t="s">
        <v>22</v>
      </c>
      <c r="G64" s="172">
        <v>1</v>
      </c>
      <c r="H64" s="173" t="s">
        <v>65</v>
      </c>
      <c r="I64" s="181">
        <v>500</v>
      </c>
      <c r="J64" s="181">
        <f t="shared" si="3"/>
        <v>3000</v>
      </c>
      <c r="K64" s="182"/>
      <c r="L64" s="183" t="s">
        <v>25</v>
      </c>
    </row>
    <row r="65" s="145" customFormat="1" spans="2:12">
      <c r="B65" s="170"/>
      <c r="C65" s="177"/>
      <c r="D65" s="171" t="s">
        <v>157</v>
      </c>
      <c r="E65" s="172">
        <v>1</v>
      </c>
      <c r="F65" s="173" t="s">
        <v>22</v>
      </c>
      <c r="G65" s="172">
        <v>1</v>
      </c>
      <c r="H65" s="173" t="s">
        <v>61</v>
      </c>
      <c r="I65" s="181">
        <v>4000</v>
      </c>
      <c r="J65" s="181">
        <f t="shared" si="3"/>
        <v>4000</v>
      </c>
      <c r="K65" s="182"/>
      <c r="L65" s="183" t="s">
        <v>25</v>
      </c>
    </row>
    <row r="66" s="145" customFormat="1" spans="2:12">
      <c r="B66" s="170"/>
      <c r="C66" s="177"/>
      <c r="D66" s="175" t="s">
        <v>158</v>
      </c>
      <c r="E66" s="172">
        <v>4</v>
      </c>
      <c r="F66" s="173" t="s">
        <v>22</v>
      </c>
      <c r="G66" s="172">
        <v>1</v>
      </c>
      <c r="H66" s="173" t="s">
        <v>61</v>
      </c>
      <c r="I66" s="181">
        <v>1500</v>
      </c>
      <c r="J66" s="181">
        <f t="shared" si="3"/>
        <v>6000</v>
      </c>
      <c r="K66" s="182" t="s">
        <v>159</v>
      </c>
      <c r="L66" s="183" t="s">
        <v>25</v>
      </c>
    </row>
    <row r="67" s="145" customFormat="1" spans="2:12">
      <c r="B67" s="170"/>
      <c r="C67" s="176"/>
      <c r="D67" s="176"/>
      <c r="E67" s="172">
        <v>4</v>
      </c>
      <c r="F67" s="173" t="s">
        <v>22</v>
      </c>
      <c r="G67" s="172">
        <v>1</v>
      </c>
      <c r="H67" s="173" t="s">
        <v>61</v>
      </c>
      <c r="I67" s="181">
        <v>800</v>
      </c>
      <c r="J67" s="181">
        <f t="shared" si="3"/>
        <v>3200</v>
      </c>
      <c r="K67" s="182" t="s">
        <v>160</v>
      </c>
      <c r="L67" s="183" t="s">
        <v>25</v>
      </c>
    </row>
    <row r="68" s="145" customFormat="1" spans="2:12">
      <c r="B68" s="170"/>
      <c r="C68" s="175" t="s">
        <v>161</v>
      </c>
      <c r="D68" s="171" t="s">
        <v>162</v>
      </c>
      <c r="E68" s="172">
        <v>2</v>
      </c>
      <c r="F68" s="173" t="s">
        <v>81</v>
      </c>
      <c r="G68" s="172">
        <v>1</v>
      </c>
      <c r="H68" s="173" t="s">
        <v>65</v>
      </c>
      <c r="I68" s="181">
        <v>1998</v>
      </c>
      <c r="J68" s="181">
        <f t="shared" si="3"/>
        <v>3996</v>
      </c>
      <c r="K68" s="182" t="s">
        <v>163</v>
      </c>
      <c r="L68" s="183" t="s">
        <v>25</v>
      </c>
    </row>
    <row r="69" s="145" customFormat="1" spans="2:12">
      <c r="B69" s="170"/>
      <c r="C69" s="177"/>
      <c r="D69" s="171" t="s">
        <v>164</v>
      </c>
      <c r="E69" s="172">
        <v>7</v>
      </c>
      <c r="F69" s="173" t="s">
        <v>81</v>
      </c>
      <c r="G69" s="172">
        <v>1</v>
      </c>
      <c r="H69" s="173" t="s">
        <v>65</v>
      </c>
      <c r="I69" s="181">
        <v>858</v>
      </c>
      <c r="J69" s="181">
        <f t="shared" si="3"/>
        <v>6006</v>
      </c>
      <c r="K69" s="182" t="s">
        <v>163</v>
      </c>
      <c r="L69" s="183" t="s">
        <v>25</v>
      </c>
    </row>
    <row r="70" s="145" customFormat="1" spans="2:12">
      <c r="B70" s="170"/>
      <c r="C70" s="176"/>
      <c r="D70" s="171" t="s">
        <v>165</v>
      </c>
      <c r="E70" s="172">
        <v>12</v>
      </c>
      <c r="F70" s="173" t="s">
        <v>81</v>
      </c>
      <c r="G70" s="172">
        <v>1</v>
      </c>
      <c r="H70" s="173" t="s">
        <v>65</v>
      </c>
      <c r="I70" s="181">
        <v>300</v>
      </c>
      <c r="J70" s="181">
        <f t="shared" si="3"/>
        <v>3600</v>
      </c>
      <c r="K70" s="182" t="s">
        <v>166</v>
      </c>
      <c r="L70" s="183" t="s">
        <v>25</v>
      </c>
    </row>
    <row r="71" s="145" customFormat="1" spans="2:12">
      <c r="B71" s="170"/>
      <c r="C71" s="175" t="s">
        <v>167</v>
      </c>
      <c r="D71" s="171" t="s">
        <v>168</v>
      </c>
      <c r="E71" s="172">
        <v>1</v>
      </c>
      <c r="F71" s="173" t="s">
        <v>117</v>
      </c>
      <c r="G71" s="172">
        <v>1</v>
      </c>
      <c r="H71" s="173" t="s">
        <v>65</v>
      </c>
      <c r="I71" s="181">
        <v>4000</v>
      </c>
      <c r="J71" s="181">
        <f t="shared" si="3"/>
        <v>4000</v>
      </c>
      <c r="K71" s="182"/>
      <c r="L71" s="183" t="s">
        <v>25</v>
      </c>
    </row>
    <row r="72" s="145" customFormat="1" spans="2:12">
      <c r="B72" s="170"/>
      <c r="C72" s="177"/>
      <c r="D72" s="171" t="s">
        <v>169</v>
      </c>
      <c r="E72" s="172">
        <v>1</v>
      </c>
      <c r="F72" s="173" t="s">
        <v>117</v>
      </c>
      <c r="G72" s="172">
        <v>1</v>
      </c>
      <c r="H72" s="173" t="s">
        <v>65</v>
      </c>
      <c r="I72" s="181">
        <v>2000</v>
      </c>
      <c r="J72" s="181">
        <f t="shared" si="3"/>
        <v>2000</v>
      </c>
      <c r="K72" s="182" t="s">
        <v>170</v>
      </c>
      <c r="L72" s="183" t="s">
        <v>25</v>
      </c>
    </row>
    <row r="73" s="145" customFormat="1" spans="2:12">
      <c r="B73" s="170"/>
      <c r="C73" s="176"/>
      <c r="D73" s="171" t="s">
        <v>171</v>
      </c>
      <c r="E73" s="172">
        <v>10</v>
      </c>
      <c r="F73" s="173" t="s">
        <v>81</v>
      </c>
      <c r="G73" s="172">
        <v>1</v>
      </c>
      <c r="H73" s="173" t="s">
        <v>65</v>
      </c>
      <c r="I73" s="181">
        <v>30</v>
      </c>
      <c r="J73" s="181">
        <f t="shared" si="3"/>
        <v>300</v>
      </c>
      <c r="K73" s="182"/>
      <c r="L73" s="183" t="s">
        <v>25</v>
      </c>
    </row>
    <row r="74" s="145" customFormat="1" spans="2:12">
      <c r="B74" s="170"/>
      <c r="C74" s="175" t="s">
        <v>172</v>
      </c>
      <c r="D74" s="171" t="s">
        <v>173</v>
      </c>
      <c r="E74" s="172">
        <v>6</v>
      </c>
      <c r="F74" s="173" t="s">
        <v>81</v>
      </c>
      <c r="G74" s="172">
        <v>1</v>
      </c>
      <c r="H74" s="173" t="s">
        <v>65</v>
      </c>
      <c r="I74" s="181">
        <v>450</v>
      </c>
      <c r="J74" s="181">
        <f t="shared" ref="J74:J77" si="4">E74*G74*I74</f>
        <v>2700</v>
      </c>
      <c r="K74" s="182"/>
      <c r="L74" s="183" t="s">
        <v>174</v>
      </c>
    </row>
    <row r="75" s="145" customFormat="1" spans="2:12">
      <c r="B75" s="170"/>
      <c r="C75" s="177"/>
      <c r="D75" s="171" t="s">
        <v>175</v>
      </c>
      <c r="E75" s="172">
        <v>1</v>
      </c>
      <c r="F75" s="173" t="s">
        <v>117</v>
      </c>
      <c r="G75" s="172">
        <v>1</v>
      </c>
      <c r="H75" s="173" t="s">
        <v>65</v>
      </c>
      <c r="I75" s="181">
        <v>2000</v>
      </c>
      <c r="J75" s="181">
        <f t="shared" si="4"/>
        <v>2000</v>
      </c>
      <c r="K75" s="182" t="s">
        <v>176</v>
      </c>
      <c r="L75" s="183"/>
    </row>
    <row r="76" s="145" customFormat="1" spans="2:12">
      <c r="B76" s="170"/>
      <c r="C76" s="177"/>
      <c r="D76" s="171" t="s">
        <v>177</v>
      </c>
      <c r="E76" s="172">
        <v>2</v>
      </c>
      <c r="F76" s="173" t="s">
        <v>22</v>
      </c>
      <c r="G76" s="172">
        <v>1</v>
      </c>
      <c r="H76" s="173" t="s">
        <v>65</v>
      </c>
      <c r="I76" s="181">
        <v>300</v>
      </c>
      <c r="J76" s="181">
        <f t="shared" si="4"/>
        <v>600</v>
      </c>
      <c r="K76" s="182"/>
      <c r="L76" s="183" t="s">
        <v>148</v>
      </c>
    </row>
    <row r="77" s="145" customFormat="1" spans="2:12">
      <c r="B77" s="170"/>
      <c r="C77" s="177"/>
      <c r="D77" s="171" t="s">
        <v>149</v>
      </c>
      <c r="E77" s="172">
        <v>1</v>
      </c>
      <c r="F77" s="173" t="s">
        <v>150</v>
      </c>
      <c r="G77" s="172">
        <v>2</v>
      </c>
      <c r="H77" s="173" t="s">
        <v>151</v>
      </c>
      <c r="I77" s="181">
        <v>500</v>
      </c>
      <c r="J77" s="181">
        <f t="shared" si="4"/>
        <v>1000</v>
      </c>
      <c r="K77" s="182"/>
      <c r="L77" s="183" t="s">
        <v>152</v>
      </c>
    </row>
    <row r="78" s="145" customFormat="1" spans="2:12">
      <c r="B78" s="170"/>
      <c r="C78" s="174" t="s">
        <v>178</v>
      </c>
      <c r="D78" s="174"/>
      <c r="E78" s="174"/>
      <c r="F78" s="174"/>
      <c r="G78" s="174"/>
      <c r="H78" s="174"/>
      <c r="I78" s="174"/>
      <c r="J78" s="184">
        <f>SUM(J28:J77)</f>
        <v>96267</v>
      </c>
      <c r="K78" s="182"/>
      <c r="L78" s="183"/>
    </row>
    <row r="79" s="145" customFormat="1" spans="2:12">
      <c r="B79" s="170" t="s">
        <v>179</v>
      </c>
      <c r="C79" s="171" t="s">
        <v>180</v>
      </c>
      <c r="D79" s="171" t="s">
        <v>181</v>
      </c>
      <c r="E79" s="172">
        <v>41</v>
      </c>
      <c r="F79" s="173" t="s">
        <v>22</v>
      </c>
      <c r="G79" s="172">
        <v>1</v>
      </c>
      <c r="H79" s="173" t="s">
        <v>65</v>
      </c>
      <c r="I79" s="181">
        <v>87</v>
      </c>
      <c r="J79" s="181">
        <f t="shared" ref="J79:J87" si="5">E79*G79*I79</f>
        <v>3567</v>
      </c>
      <c r="K79" s="182" t="s">
        <v>182</v>
      </c>
      <c r="L79" s="183" t="s">
        <v>25</v>
      </c>
    </row>
    <row r="80" s="145" customFormat="1" spans="2:12">
      <c r="B80" s="170"/>
      <c r="C80" s="171"/>
      <c r="D80" s="171" t="s">
        <v>183</v>
      </c>
      <c r="E80" s="172">
        <v>39</v>
      </c>
      <c r="F80" s="173" t="s">
        <v>22</v>
      </c>
      <c r="G80" s="172">
        <v>1</v>
      </c>
      <c r="H80" s="173" t="s">
        <v>65</v>
      </c>
      <c r="I80" s="181">
        <v>68</v>
      </c>
      <c r="J80" s="181">
        <f t="shared" si="5"/>
        <v>2652</v>
      </c>
      <c r="K80" s="182"/>
      <c r="L80" s="183" t="s">
        <v>25</v>
      </c>
    </row>
    <row r="81" s="145" customFormat="1" spans="2:12">
      <c r="B81" s="170"/>
      <c r="C81" s="171"/>
      <c r="D81" s="171" t="s">
        <v>184</v>
      </c>
      <c r="E81" s="172">
        <v>39</v>
      </c>
      <c r="F81" s="173" t="s">
        <v>22</v>
      </c>
      <c r="G81" s="172">
        <v>1</v>
      </c>
      <c r="H81" s="173" t="s">
        <v>65</v>
      </c>
      <c r="I81" s="181">
        <v>118</v>
      </c>
      <c r="J81" s="181">
        <f t="shared" si="5"/>
        <v>4602</v>
      </c>
      <c r="K81" s="182" t="s">
        <v>185</v>
      </c>
      <c r="L81" s="183" t="s">
        <v>25</v>
      </c>
    </row>
    <row r="82" s="145" customFormat="1" spans="2:12">
      <c r="B82" s="170"/>
      <c r="C82" s="171"/>
      <c r="D82" s="171" t="s">
        <v>186</v>
      </c>
      <c r="E82" s="172">
        <v>1</v>
      </c>
      <c r="F82" s="173" t="s">
        <v>61</v>
      </c>
      <c r="G82" s="172">
        <v>1</v>
      </c>
      <c r="H82" s="173" t="s">
        <v>65</v>
      </c>
      <c r="I82" s="181">
        <v>2000</v>
      </c>
      <c r="J82" s="181">
        <f t="shared" si="5"/>
        <v>2000</v>
      </c>
      <c r="K82" s="182"/>
      <c r="L82" s="183" t="s">
        <v>25</v>
      </c>
    </row>
    <row r="83" s="145" customFormat="1" spans="2:12">
      <c r="B83" s="170"/>
      <c r="C83" s="171"/>
      <c r="D83" s="171" t="s">
        <v>187</v>
      </c>
      <c r="E83" s="172">
        <v>1</v>
      </c>
      <c r="F83" s="173" t="s">
        <v>61</v>
      </c>
      <c r="G83" s="172">
        <v>1</v>
      </c>
      <c r="H83" s="173" t="s">
        <v>65</v>
      </c>
      <c r="I83" s="181">
        <v>4000</v>
      </c>
      <c r="J83" s="181">
        <f t="shared" si="5"/>
        <v>4000</v>
      </c>
      <c r="K83" s="182" t="s">
        <v>188</v>
      </c>
      <c r="L83" s="183" t="s">
        <v>25</v>
      </c>
    </row>
    <row r="84" s="145" customFormat="1" spans="2:12">
      <c r="B84" s="170"/>
      <c r="C84" s="171" t="s">
        <v>63</v>
      </c>
      <c r="D84" s="171" t="s">
        <v>189</v>
      </c>
      <c r="E84" s="172">
        <v>39</v>
      </c>
      <c r="F84" s="173" t="s">
        <v>22</v>
      </c>
      <c r="G84" s="172">
        <v>1</v>
      </c>
      <c r="H84" s="173" t="s">
        <v>65</v>
      </c>
      <c r="I84" s="181">
        <v>30</v>
      </c>
      <c r="J84" s="181">
        <f t="shared" si="5"/>
        <v>1170</v>
      </c>
      <c r="K84" s="182" t="s">
        <v>190</v>
      </c>
      <c r="L84" s="183" t="s">
        <v>25</v>
      </c>
    </row>
    <row r="85" s="145" customFormat="1" spans="2:12">
      <c r="B85" s="170"/>
      <c r="C85" s="171"/>
      <c r="D85" s="171" t="s">
        <v>191</v>
      </c>
      <c r="E85" s="172">
        <v>39</v>
      </c>
      <c r="F85" s="173" t="s">
        <v>22</v>
      </c>
      <c r="G85" s="172">
        <v>1</v>
      </c>
      <c r="H85" s="173" t="s">
        <v>65</v>
      </c>
      <c r="I85" s="181">
        <v>220</v>
      </c>
      <c r="J85" s="181">
        <f t="shared" si="5"/>
        <v>8580</v>
      </c>
      <c r="K85" s="182"/>
      <c r="L85" s="183" t="s">
        <v>25</v>
      </c>
    </row>
    <row r="86" s="145" customFormat="1" spans="2:12">
      <c r="B86" s="170"/>
      <c r="C86" s="171"/>
      <c r="D86" s="171" t="s">
        <v>192</v>
      </c>
      <c r="E86" s="172">
        <v>1</v>
      </c>
      <c r="F86" s="173" t="s">
        <v>117</v>
      </c>
      <c r="G86" s="172">
        <v>1</v>
      </c>
      <c r="H86" s="173" t="s">
        <v>65</v>
      </c>
      <c r="I86" s="181">
        <v>12000</v>
      </c>
      <c r="J86" s="181">
        <f t="shared" si="5"/>
        <v>12000</v>
      </c>
      <c r="K86" s="182" t="s">
        <v>193</v>
      </c>
      <c r="L86" s="183" t="s">
        <v>25</v>
      </c>
    </row>
    <row r="87" s="145" customFormat="1" spans="2:12">
      <c r="B87" s="170"/>
      <c r="C87" s="171" t="s">
        <v>194</v>
      </c>
      <c r="D87" s="171" t="s">
        <v>195</v>
      </c>
      <c r="E87" s="172">
        <v>2</v>
      </c>
      <c r="F87" s="173" t="s">
        <v>22</v>
      </c>
      <c r="G87" s="172">
        <v>1</v>
      </c>
      <c r="H87" s="173" t="s">
        <v>65</v>
      </c>
      <c r="I87" s="181">
        <v>2000</v>
      </c>
      <c r="J87" s="181">
        <f t="shared" si="5"/>
        <v>4000</v>
      </c>
      <c r="K87" s="182" t="s">
        <v>196</v>
      </c>
      <c r="L87" s="183" t="s">
        <v>25</v>
      </c>
    </row>
    <row r="88" s="145" customFormat="1" spans="2:12">
      <c r="B88" s="170"/>
      <c r="C88" s="174" t="s">
        <v>197</v>
      </c>
      <c r="D88" s="174"/>
      <c r="E88" s="174"/>
      <c r="F88" s="174"/>
      <c r="G88" s="174"/>
      <c r="H88" s="174"/>
      <c r="I88" s="174"/>
      <c r="J88" s="184">
        <f>SUM(J79:J87)</f>
        <v>42571</v>
      </c>
      <c r="K88" s="182"/>
      <c r="L88" s="183"/>
    </row>
    <row r="89" s="145" customFormat="1" spans="2:12">
      <c r="B89" s="170" t="s">
        <v>198</v>
      </c>
      <c r="C89" s="175" t="s">
        <v>199</v>
      </c>
      <c r="D89" s="171" t="s">
        <v>200</v>
      </c>
      <c r="E89" s="171">
        <v>5</v>
      </c>
      <c r="F89" s="171" t="s">
        <v>103</v>
      </c>
      <c r="G89" s="171">
        <v>1</v>
      </c>
      <c r="H89" s="171" t="s">
        <v>65</v>
      </c>
      <c r="I89" s="181">
        <v>50</v>
      </c>
      <c r="J89" s="181">
        <f>E89*G89*I89</f>
        <v>250</v>
      </c>
      <c r="K89" s="182"/>
      <c r="L89" s="183" t="s">
        <v>25</v>
      </c>
    </row>
    <row r="90" s="145" customFormat="1" spans="2:12">
      <c r="B90" s="170"/>
      <c r="C90" s="176"/>
      <c r="D90" s="171" t="s">
        <v>201</v>
      </c>
      <c r="E90" s="171">
        <v>8</v>
      </c>
      <c r="F90" s="171" t="s">
        <v>81</v>
      </c>
      <c r="G90" s="171">
        <v>1</v>
      </c>
      <c r="H90" s="171" t="s">
        <v>65</v>
      </c>
      <c r="I90" s="181">
        <v>15</v>
      </c>
      <c r="J90" s="181">
        <f t="shared" ref="J90:J118" si="6">E90*G90*I90</f>
        <v>120</v>
      </c>
      <c r="K90" s="182"/>
      <c r="L90" s="183" t="s">
        <v>25</v>
      </c>
    </row>
    <row r="91" s="145" customFormat="1" spans="2:12">
      <c r="B91" s="170"/>
      <c r="C91" s="175" t="s">
        <v>202</v>
      </c>
      <c r="D91" s="171" t="s">
        <v>203</v>
      </c>
      <c r="E91" s="171">
        <v>45</v>
      </c>
      <c r="F91" s="171" t="s">
        <v>204</v>
      </c>
      <c r="G91" s="171">
        <v>1</v>
      </c>
      <c r="H91" s="171" t="s">
        <v>65</v>
      </c>
      <c r="I91" s="181">
        <v>8</v>
      </c>
      <c r="J91" s="181">
        <f t="shared" si="6"/>
        <v>360</v>
      </c>
      <c r="K91" s="182" t="s">
        <v>205</v>
      </c>
      <c r="L91" s="183" t="s">
        <v>25</v>
      </c>
    </row>
    <row r="92" s="145" customFormat="1" spans="2:12">
      <c r="B92" s="170"/>
      <c r="C92" s="177"/>
      <c r="D92" s="171" t="s">
        <v>206</v>
      </c>
      <c r="E92" s="171">
        <v>45</v>
      </c>
      <c r="F92" s="171" t="s">
        <v>204</v>
      </c>
      <c r="G92" s="171">
        <v>1</v>
      </c>
      <c r="H92" s="171" t="s">
        <v>65</v>
      </c>
      <c r="I92" s="181">
        <v>10</v>
      </c>
      <c r="J92" s="181">
        <f t="shared" si="6"/>
        <v>450</v>
      </c>
      <c r="K92" s="182" t="s">
        <v>205</v>
      </c>
      <c r="L92" s="183" t="s">
        <v>25</v>
      </c>
    </row>
    <row r="93" s="145" customFormat="1" spans="2:12">
      <c r="B93" s="170"/>
      <c r="C93" s="177"/>
      <c r="D93" s="171" t="s">
        <v>207</v>
      </c>
      <c r="E93" s="171">
        <v>40</v>
      </c>
      <c r="F93" s="171" t="s">
        <v>204</v>
      </c>
      <c r="G93" s="171">
        <v>1</v>
      </c>
      <c r="H93" s="171" t="s">
        <v>65</v>
      </c>
      <c r="I93" s="181">
        <v>1</v>
      </c>
      <c r="J93" s="181">
        <f t="shared" si="6"/>
        <v>40</v>
      </c>
      <c r="K93" s="182"/>
      <c r="L93" s="183" t="s">
        <v>25</v>
      </c>
    </row>
    <row r="94" s="145" customFormat="1" spans="2:12">
      <c r="B94" s="170"/>
      <c r="C94" s="175" t="s">
        <v>208</v>
      </c>
      <c r="D94" s="171" t="s">
        <v>209</v>
      </c>
      <c r="E94" s="171">
        <v>30</v>
      </c>
      <c r="F94" s="171" t="s">
        <v>204</v>
      </c>
      <c r="G94" s="171">
        <v>1</v>
      </c>
      <c r="H94" s="171" t="s">
        <v>65</v>
      </c>
      <c r="I94" s="181">
        <v>1</v>
      </c>
      <c r="J94" s="181">
        <f t="shared" si="6"/>
        <v>30</v>
      </c>
      <c r="K94" s="182"/>
      <c r="L94" s="183" t="s">
        <v>210</v>
      </c>
    </row>
    <row r="95" s="145" customFormat="1" spans="2:12">
      <c r="B95" s="170"/>
      <c r="C95" s="177"/>
      <c r="D95" s="171" t="s">
        <v>211</v>
      </c>
      <c r="E95" s="171">
        <v>4</v>
      </c>
      <c r="F95" s="171" t="s">
        <v>81</v>
      </c>
      <c r="G95" s="171">
        <v>1</v>
      </c>
      <c r="H95" s="171" t="s">
        <v>65</v>
      </c>
      <c r="I95" s="181">
        <v>20</v>
      </c>
      <c r="J95" s="181">
        <f t="shared" si="6"/>
        <v>80</v>
      </c>
      <c r="K95" s="182"/>
      <c r="L95" s="183" t="s">
        <v>212</v>
      </c>
    </row>
    <row r="96" s="145" customFormat="1" spans="2:12">
      <c r="B96" s="170"/>
      <c r="C96" s="177"/>
      <c r="D96" s="171" t="s">
        <v>213</v>
      </c>
      <c r="E96" s="171">
        <v>45</v>
      </c>
      <c r="F96" s="171" t="s">
        <v>81</v>
      </c>
      <c r="G96" s="171">
        <v>1</v>
      </c>
      <c r="H96" s="171" t="s">
        <v>65</v>
      </c>
      <c r="I96" s="181">
        <v>5</v>
      </c>
      <c r="J96" s="181">
        <f t="shared" si="6"/>
        <v>225</v>
      </c>
      <c r="K96" s="182" t="s">
        <v>205</v>
      </c>
      <c r="L96" s="183" t="s">
        <v>214</v>
      </c>
    </row>
    <row r="97" s="145" customFormat="1" spans="2:12">
      <c r="B97" s="170"/>
      <c r="C97" s="176"/>
      <c r="D97" s="171" t="s">
        <v>215</v>
      </c>
      <c r="E97" s="171">
        <v>1</v>
      </c>
      <c r="F97" s="171" t="s">
        <v>216</v>
      </c>
      <c r="G97" s="171">
        <v>1</v>
      </c>
      <c r="H97" s="171" t="s">
        <v>65</v>
      </c>
      <c r="I97" s="181">
        <v>300</v>
      </c>
      <c r="J97" s="181">
        <f t="shared" si="6"/>
        <v>300</v>
      </c>
      <c r="K97" s="182"/>
      <c r="L97" s="183" t="s">
        <v>214</v>
      </c>
    </row>
    <row r="98" s="145" customFormat="1" spans="2:12">
      <c r="B98" s="170"/>
      <c r="C98" s="175" t="s">
        <v>217</v>
      </c>
      <c r="D98" s="171" t="s">
        <v>209</v>
      </c>
      <c r="E98" s="171">
        <v>30</v>
      </c>
      <c r="F98" s="171" t="s">
        <v>204</v>
      </c>
      <c r="G98" s="171">
        <v>1</v>
      </c>
      <c r="H98" s="171" t="s">
        <v>65</v>
      </c>
      <c r="I98" s="181">
        <v>1</v>
      </c>
      <c r="J98" s="181">
        <f t="shared" si="6"/>
        <v>30</v>
      </c>
      <c r="K98" s="182"/>
      <c r="L98" s="183" t="s">
        <v>214</v>
      </c>
    </row>
    <row r="99" s="145" customFormat="1" spans="2:12">
      <c r="B99" s="170"/>
      <c r="C99" s="177"/>
      <c r="D99" s="171" t="s">
        <v>213</v>
      </c>
      <c r="E99" s="171">
        <v>45</v>
      </c>
      <c r="F99" s="171" t="s">
        <v>22</v>
      </c>
      <c r="G99" s="171">
        <v>1</v>
      </c>
      <c r="H99" s="171" t="s">
        <v>65</v>
      </c>
      <c r="I99" s="181">
        <v>5</v>
      </c>
      <c r="J99" s="181">
        <f t="shared" si="6"/>
        <v>225</v>
      </c>
      <c r="K99" s="182" t="s">
        <v>205</v>
      </c>
      <c r="L99" s="183" t="s">
        <v>25</v>
      </c>
    </row>
    <row r="100" s="145" customFormat="1" spans="2:12">
      <c r="B100" s="170"/>
      <c r="C100" s="177"/>
      <c r="D100" s="171" t="s">
        <v>218</v>
      </c>
      <c r="E100" s="171">
        <v>4</v>
      </c>
      <c r="F100" s="171" t="s">
        <v>81</v>
      </c>
      <c r="G100" s="171">
        <v>1</v>
      </c>
      <c r="H100" s="171" t="s">
        <v>65</v>
      </c>
      <c r="I100" s="181">
        <v>5</v>
      </c>
      <c r="J100" s="181">
        <f t="shared" si="6"/>
        <v>20</v>
      </c>
      <c r="K100" s="182"/>
      <c r="L100" s="183" t="s">
        <v>25</v>
      </c>
    </row>
    <row r="101" s="145" customFormat="1" spans="2:12">
      <c r="B101" s="170"/>
      <c r="C101" s="177"/>
      <c r="D101" s="171" t="s">
        <v>219</v>
      </c>
      <c r="E101" s="171">
        <v>39</v>
      </c>
      <c r="F101" s="171" t="s">
        <v>81</v>
      </c>
      <c r="G101" s="171">
        <v>1</v>
      </c>
      <c r="H101" s="171" t="s">
        <v>65</v>
      </c>
      <c r="I101" s="181">
        <v>1</v>
      </c>
      <c r="J101" s="181">
        <f t="shared" si="6"/>
        <v>39</v>
      </c>
      <c r="K101" s="182"/>
      <c r="L101" s="183" t="s">
        <v>25</v>
      </c>
    </row>
    <row r="102" s="145" customFormat="1" spans="2:12">
      <c r="B102" s="170"/>
      <c r="C102" s="176"/>
      <c r="D102" s="171" t="s">
        <v>220</v>
      </c>
      <c r="E102" s="171">
        <v>1</v>
      </c>
      <c r="F102" s="171" t="s">
        <v>81</v>
      </c>
      <c r="G102" s="171">
        <v>1</v>
      </c>
      <c r="H102" s="171" t="s">
        <v>65</v>
      </c>
      <c r="I102" s="181">
        <v>260</v>
      </c>
      <c r="J102" s="181">
        <f t="shared" si="6"/>
        <v>260</v>
      </c>
      <c r="K102" s="182"/>
      <c r="L102" s="183" t="s">
        <v>221</v>
      </c>
    </row>
    <row r="103" s="145" customFormat="1" spans="2:12">
      <c r="B103" s="170"/>
      <c r="C103" s="175" t="s">
        <v>222</v>
      </c>
      <c r="D103" s="171" t="s">
        <v>223</v>
      </c>
      <c r="E103" s="171">
        <v>3</v>
      </c>
      <c r="F103" s="171" t="s">
        <v>81</v>
      </c>
      <c r="G103" s="171">
        <v>1</v>
      </c>
      <c r="H103" s="171" t="s">
        <v>65</v>
      </c>
      <c r="I103" s="181">
        <v>50</v>
      </c>
      <c r="J103" s="181">
        <f t="shared" si="6"/>
        <v>150</v>
      </c>
      <c r="K103" s="182"/>
      <c r="L103" s="183" t="s">
        <v>25</v>
      </c>
    </row>
    <row r="104" s="145" customFormat="1" spans="2:12">
      <c r="B104" s="170"/>
      <c r="C104" s="176"/>
      <c r="D104" s="171" t="s">
        <v>224</v>
      </c>
      <c r="E104" s="171">
        <v>2</v>
      </c>
      <c r="F104" s="171" t="s">
        <v>225</v>
      </c>
      <c r="G104" s="171">
        <v>1</v>
      </c>
      <c r="H104" s="171" t="s">
        <v>65</v>
      </c>
      <c r="I104" s="181">
        <v>40</v>
      </c>
      <c r="J104" s="181">
        <f t="shared" si="6"/>
        <v>80</v>
      </c>
      <c r="K104" s="182"/>
      <c r="L104" s="183" t="s">
        <v>25</v>
      </c>
    </row>
    <row r="105" s="145" customFormat="1" spans="2:12">
      <c r="B105" s="170"/>
      <c r="C105" s="177" t="s">
        <v>226</v>
      </c>
      <c r="D105" s="171" t="s">
        <v>227</v>
      </c>
      <c r="E105" s="171">
        <v>4</v>
      </c>
      <c r="F105" s="171" t="s">
        <v>228</v>
      </c>
      <c r="G105" s="171">
        <v>1</v>
      </c>
      <c r="H105" s="171" t="s">
        <v>65</v>
      </c>
      <c r="I105" s="181">
        <v>600</v>
      </c>
      <c r="J105" s="181">
        <f t="shared" si="6"/>
        <v>2400</v>
      </c>
      <c r="K105" s="182"/>
      <c r="L105" s="183" t="s">
        <v>25</v>
      </c>
    </row>
    <row r="106" s="145" customFormat="1" spans="2:12">
      <c r="B106" s="170"/>
      <c r="C106" s="175" t="s">
        <v>229</v>
      </c>
      <c r="D106" s="171" t="s">
        <v>230</v>
      </c>
      <c r="E106" s="171">
        <v>1</v>
      </c>
      <c r="F106" s="171" t="s">
        <v>117</v>
      </c>
      <c r="G106" s="171">
        <v>1</v>
      </c>
      <c r="H106" s="171" t="s">
        <v>65</v>
      </c>
      <c r="I106" s="181">
        <v>500</v>
      </c>
      <c r="J106" s="181">
        <f t="shared" si="6"/>
        <v>500</v>
      </c>
      <c r="K106" s="182" t="s">
        <v>231</v>
      </c>
      <c r="L106" s="183" t="s">
        <v>25</v>
      </c>
    </row>
    <row r="107" s="145" customFormat="1" spans="2:12">
      <c r="B107" s="170"/>
      <c r="C107" s="177"/>
      <c r="D107" s="171" t="s">
        <v>232</v>
      </c>
      <c r="E107" s="171">
        <v>40</v>
      </c>
      <c r="F107" s="171" t="s">
        <v>233</v>
      </c>
      <c r="G107" s="171">
        <v>1</v>
      </c>
      <c r="H107" s="171" t="s">
        <v>65</v>
      </c>
      <c r="I107" s="181">
        <v>40</v>
      </c>
      <c r="J107" s="181">
        <f t="shared" si="6"/>
        <v>1600</v>
      </c>
      <c r="K107" s="182" t="s">
        <v>234</v>
      </c>
      <c r="L107" s="183" t="s">
        <v>25</v>
      </c>
    </row>
    <row r="108" s="145" customFormat="1" spans="2:12">
      <c r="B108" s="170"/>
      <c r="C108" s="176"/>
      <c r="D108" s="171" t="s">
        <v>235</v>
      </c>
      <c r="E108" s="171">
        <v>1</v>
      </c>
      <c r="F108" s="171" t="s">
        <v>117</v>
      </c>
      <c r="G108" s="171">
        <v>1</v>
      </c>
      <c r="H108" s="171" t="s">
        <v>65</v>
      </c>
      <c r="I108" s="181">
        <v>800</v>
      </c>
      <c r="J108" s="181">
        <f t="shared" si="6"/>
        <v>800</v>
      </c>
      <c r="K108" s="182"/>
      <c r="L108" s="183" t="s">
        <v>25</v>
      </c>
    </row>
    <row r="109" s="145" customFormat="1" spans="2:12">
      <c r="B109" s="170"/>
      <c r="C109" s="177" t="s">
        <v>236</v>
      </c>
      <c r="D109" s="171" t="s">
        <v>237</v>
      </c>
      <c r="E109" s="171">
        <v>1</v>
      </c>
      <c r="F109" s="171" t="s">
        <v>117</v>
      </c>
      <c r="G109" s="171">
        <v>1</v>
      </c>
      <c r="H109" s="171" t="s">
        <v>65</v>
      </c>
      <c r="I109" s="181">
        <v>800</v>
      </c>
      <c r="J109" s="181">
        <f t="shared" si="6"/>
        <v>800</v>
      </c>
      <c r="K109" s="182"/>
      <c r="L109" s="183" t="s">
        <v>25</v>
      </c>
    </row>
    <row r="110" s="145" customFormat="1" spans="2:12">
      <c r="B110" s="170"/>
      <c r="C110" s="175" t="s">
        <v>238</v>
      </c>
      <c r="D110" s="171" t="s">
        <v>239</v>
      </c>
      <c r="E110" s="172">
        <v>39</v>
      </c>
      <c r="F110" s="171" t="s">
        <v>81</v>
      </c>
      <c r="G110" s="171">
        <v>1</v>
      </c>
      <c r="H110" s="171" t="s">
        <v>65</v>
      </c>
      <c r="I110" s="181">
        <v>199</v>
      </c>
      <c r="J110" s="181">
        <f t="shared" si="6"/>
        <v>7761</v>
      </c>
      <c r="K110" s="182"/>
      <c r="L110" s="183" t="s">
        <v>25</v>
      </c>
    </row>
    <row r="111" s="145" customFormat="1" spans="2:12">
      <c r="B111" s="170"/>
      <c r="C111" s="177"/>
      <c r="D111" s="171" t="s">
        <v>240</v>
      </c>
      <c r="E111" s="172">
        <v>50</v>
      </c>
      <c r="F111" s="171" t="s">
        <v>216</v>
      </c>
      <c r="G111" s="171">
        <v>1</v>
      </c>
      <c r="H111" s="171" t="s">
        <v>65</v>
      </c>
      <c r="I111" s="181">
        <v>25</v>
      </c>
      <c r="J111" s="181">
        <f t="shared" si="6"/>
        <v>1250</v>
      </c>
      <c r="K111" s="182"/>
      <c r="L111" s="183" t="s">
        <v>25</v>
      </c>
    </row>
    <row r="112" s="145" customFormat="1" spans="2:12">
      <c r="B112" s="170"/>
      <c r="C112" s="177"/>
      <c r="D112" s="171" t="s">
        <v>241</v>
      </c>
      <c r="E112" s="172">
        <v>45</v>
      </c>
      <c r="F112" s="171" t="s">
        <v>242</v>
      </c>
      <c r="G112" s="171">
        <v>1</v>
      </c>
      <c r="H112" s="171" t="s">
        <v>65</v>
      </c>
      <c r="I112" s="181">
        <v>15</v>
      </c>
      <c r="J112" s="181">
        <f t="shared" si="6"/>
        <v>675</v>
      </c>
      <c r="K112" s="182" t="s">
        <v>205</v>
      </c>
      <c r="L112" s="183" t="s">
        <v>25</v>
      </c>
    </row>
    <row r="113" s="145" customFormat="1" spans="2:12">
      <c r="B113" s="170"/>
      <c r="C113" s="177"/>
      <c r="D113" s="171" t="s">
        <v>243</v>
      </c>
      <c r="E113" s="172">
        <v>45</v>
      </c>
      <c r="F113" s="171" t="s">
        <v>81</v>
      </c>
      <c r="G113" s="171">
        <v>1</v>
      </c>
      <c r="H113" s="171" t="s">
        <v>65</v>
      </c>
      <c r="I113" s="181">
        <v>4</v>
      </c>
      <c r="J113" s="181">
        <f t="shared" si="6"/>
        <v>180</v>
      </c>
      <c r="K113" s="182" t="s">
        <v>205</v>
      </c>
      <c r="L113" s="183" t="s">
        <v>25</v>
      </c>
    </row>
    <row r="114" s="145" customFormat="1" spans="2:12">
      <c r="B114" s="170"/>
      <c r="C114" s="176"/>
      <c r="D114" s="171" t="s">
        <v>244</v>
      </c>
      <c r="E114" s="172">
        <v>45</v>
      </c>
      <c r="F114" s="171" t="s">
        <v>117</v>
      </c>
      <c r="G114" s="171">
        <v>1</v>
      </c>
      <c r="H114" s="171" t="s">
        <v>65</v>
      </c>
      <c r="I114" s="181">
        <v>20</v>
      </c>
      <c r="J114" s="181">
        <f t="shared" si="6"/>
        <v>900</v>
      </c>
      <c r="K114" s="182" t="s">
        <v>205</v>
      </c>
      <c r="L114" s="183" t="s">
        <v>25</v>
      </c>
    </row>
    <row r="115" s="145" customFormat="1" spans="2:12">
      <c r="B115" s="170"/>
      <c r="C115" s="175" t="s">
        <v>245</v>
      </c>
      <c r="D115" s="171" t="s">
        <v>246</v>
      </c>
      <c r="E115" s="171">
        <v>4</v>
      </c>
      <c r="F115" s="171" t="s">
        <v>247</v>
      </c>
      <c r="G115" s="171">
        <v>1</v>
      </c>
      <c r="H115" s="171" t="s">
        <v>65</v>
      </c>
      <c r="I115" s="181">
        <v>599</v>
      </c>
      <c r="J115" s="181">
        <f t="shared" si="6"/>
        <v>2396</v>
      </c>
      <c r="K115" s="182" t="s">
        <v>248</v>
      </c>
      <c r="L115" s="183" t="s">
        <v>25</v>
      </c>
    </row>
    <row r="116" s="145" customFormat="1" spans="2:12">
      <c r="B116" s="170"/>
      <c r="C116" s="177"/>
      <c r="D116" s="171" t="s">
        <v>249</v>
      </c>
      <c r="E116" s="171">
        <v>1</v>
      </c>
      <c r="F116" s="171" t="s">
        <v>247</v>
      </c>
      <c r="G116" s="171">
        <v>1</v>
      </c>
      <c r="H116" s="171" t="s">
        <v>65</v>
      </c>
      <c r="I116" s="181">
        <v>2174</v>
      </c>
      <c r="J116" s="181">
        <f t="shared" si="6"/>
        <v>2174</v>
      </c>
      <c r="K116" s="182"/>
      <c r="L116" s="183" t="s">
        <v>25</v>
      </c>
    </row>
    <row r="117" s="145" customFormat="1" spans="2:12">
      <c r="B117" s="170"/>
      <c r="C117" s="176"/>
      <c r="D117" s="171" t="s">
        <v>250</v>
      </c>
      <c r="E117" s="171">
        <v>8</v>
      </c>
      <c r="F117" s="171" t="s">
        <v>247</v>
      </c>
      <c r="G117" s="171">
        <v>1</v>
      </c>
      <c r="H117" s="171" t="s">
        <v>65</v>
      </c>
      <c r="I117" s="181">
        <v>139</v>
      </c>
      <c r="J117" s="181">
        <f t="shared" si="6"/>
        <v>1112</v>
      </c>
      <c r="K117" s="182" t="s">
        <v>251</v>
      </c>
      <c r="L117" s="183" t="s">
        <v>25</v>
      </c>
    </row>
    <row r="118" s="145" customFormat="1" spans="2:12">
      <c r="B118" s="170"/>
      <c r="C118" s="171" t="s">
        <v>252</v>
      </c>
      <c r="D118" s="171" t="s">
        <v>253</v>
      </c>
      <c r="E118" s="172">
        <v>45</v>
      </c>
      <c r="F118" s="171" t="s">
        <v>22</v>
      </c>
      <c r="G118" s="171">
        <v>1</v>
      </c>
      <c r="H118" s="171" t="s">
        <v>65</v>
      </c>
      <c r="I118" s="181">
        <v>240</v>
      </c>
      <c r="J118" s="181">
        <f t="shared" si="6"/>
        <v>10800</v>
      </c>
      <c r="K118" s="182"/>
      <c r="L118" s="183" t="s">
        <v>25</v>
      </c>
    </row>
    <row r="119" s="145" customFormat="1" spans="2:12">
      <c r="B119" s="170"/>
      <c r="C119" s="174" t="s">
        <v>254</v>
      </c>
      <c r="D119" s="174"/>
      <c r="E119" s="174"/>
      <c r="F119" s="174"/>
      <c r="G119" s="174"/>
      <c r="H119" s="174"/>
      <c r="I119" s="174"/>
      <c r="J119" s="184">
        <f>SUM(J89:J118)</f>
        <v>36007</v>
      </c>
      <c r="K119" s="182"/>
      <c r="L119" s="183"/>
    </row>
    <row r="120" s="145" customFormat="1" spans="2:12">
      <c r="B120" s="170" t="s">
        <v>255</v>
      </c>
      <c r="C120" s="185" t="s">
        <v>256</v>
      </c>
      <c r="D120" s="186" t="s">
        <v>257</v>
      </c>
      <c r="E120" s="186">
        <v>2</v>
      </c>
      <c r="F120" s="186" t="s">
        <v>22</v>
      </c>
      <c r="G120" s="186">
        <v>2</v>
      </c>
      <c r="H120" s="186" t="s">
        <v>44</v>
      </c>
      <c r="I120" s="181">
        <v>2500</v>
      </c>
      <c r="J120" s="181">
        <f>E120*G120*I120</f>
        <v>10000</v>
      </c>
      <c r="K120" s="182" t="s">
        <v>258</v>
      </c>
      <c r="L120" s="183" t="s">
        <v>259</v>
      </c>
    </row>
    <row r="121" s="145" customFormat="1" spans="2:12">
      <c r="B121" s="170"/>
      <c r="C121" s="187"/>
      <c r="D121" s="186" t="s">
        <v>257</v>
      </c>
      <c r="E121" s="186">
        <v>2</v>
      </c>
      <c r="F121" s="186" t="s">
        <v>22</v>
      </c>
      <c r="G121" s="186">
        <v>4</v>
      </c>
      <c r="H121" s="186" t="s">
        <v>260</v>
      </c>
      <c r="I121" s="181">
        <v>200</v>
      </c>
      <c r="J121" s="181">
        <f>E121*G121*I121</f>
        <v>1600</v>
      </c>
      <c r="K121" s="182" t="s">
        <v>261</v>
      </c>
      <c r="L121" s="183" t="s">
        <v>259</v>
      </c>
    </row>
    <row r="122" s="145" customFormat="1" spans="2:12">
      <c r="B122" s="170"/>
      <c r="C122" s="185" t="s">
        <v>262</v>
      </c>
      <c r="D122" s="186" t="s">
        <v>263</v>
      </c>
      <c r="E122" s="186">
        <v>2</v>
      </c>
      <c r="F122" s="186" t="s">
        <v>22</v>
      </c>
      <c r="G122" s="186">
        <v>2</v>
      </c>
      <c r="H122" s="186" t="s">
        <v>44</v>
      </c>
      <c r="I122" s="181">
        <v>80</v>
      </c>
      <c r="J122" s="181">
        <f>E122*G122*I122</f>
        <v>320</v>
      </c>
      <c r="K122" s="182"/>
      <c r="L122" s="183" t="s">
        <v>264</v>
      </c>
    </row>
    <row r="123" s="145" customFormat="1" spans="2:12">
      <c r="B123" s="170"/>
      <c r="C123" s="187"/>
      <c r="D123" s="186" t="s">
        <v>265</v>
      </c>
      <c r="E123" s="186">
        <v>2</v>
      </c>
      <c r="F123" s="186" t="s">
        <v>22</v>
      </c>
      <c r="G123" s="186">
        <v>2</v>
      </c>
      <c r="H123" s="173" t="s">
        <v>44</v>
      </c>
      <c r="I123" s="181">
        <v>50</v>
      </c>
      <c r="J123" s="181">
        <f>E123*G123*I123</f>
        <v>200</v>
      </c>
      <c r="K123" s="182"/>
      <c r="L123" s="183" t="s">
        <v>266</v>
      </c>
    </row>
    <row r="124" s="145" customFormat="1" spans="2:12">
      <c r="B124" s="170"/>
      <c r="C124" s="174" t="s">
        <v>267</v>
      </c>
      <c r="D124" s="174"/>
      <c r="E124" s="174"/>
      <c r="F124" s="174"/>
      <c r="G124" s="174"/>
      <c r="H124" s="174"/>
      <c r="I124" s="174"/>
      <c r="J124" s="184">
        <f>SUM(J120:J123)</f>
        <v>12120</v>
      </c>
      <c r="K124" s="182"/>
      <c r="L124" s="183"/>
    </row>
    <row r="125" s="145" customFormat="1" spans="2:12">
      <c r="B125" s="170" t="s">
        <v>268</v>
      </c>
      <c r="C125" s="171" t="s">
        <v>269</v>
      </c>
      <c r="D125" s="171" t="s">
        <v>270</v>
      </c>
      <c r="E125" s="172">
        <v>2</v>
      </c>
      <c r="F125" s="173" t="s">
        <v>22</v>
      </c>
      <c r="G125" s="172">
        <v>1</v>
      </c>
      <c r="H125" s="173" t="s">
        <v>271</v>
      </c>
      <c r="I125" s="181">
        <v>2000</v>
      </c>
      <c r="J125" s="181">
        <f>E125*G125*I125</f>
        <v>4000</v>
      </c>
      <c r="K125" s="182"/>
      <c r="L125" s="183" t="s">
        <v>25</v>
      </c>
    </row>
    <row r="126" s="145" customFormat="1" spans="2:12">
      <c r="B126" s="170"/>
      <c r="C126" s="171"/>
      <c r="D126" s="171" t="s">
        <v>272</v>
      </c>
      <c r="E126" s="172">
        <v>1</v>
      </c>
      <c r="F126" s="173" t="s">
        <v>52</v>
      </c>
      <c r="G126" s="172">
        <v>4</v>
      </c>
      <c r="H126" s="173" t="s">
        <v>53</v>
      </c>
      <c r="I126" s="181">
        <v>300</v>
      </c>
      <c r="J126" s="181">
        <f t="shared" ref="J126:J133" si="7">E126*G126*I126</f>
        <v>1200</v>
      </c>
      <c r="K126" s="182"/>
      <c r="L126" s="183" t="s">
        <v>273</v>
      </c>
    </row>
    <row r="127" s="145" customFormat="1" spans="2:12">
      <c r="B127" s="170"/>
      <c r="C127" s="171"/>
      <c r="D127" s="186" t="s">
        <v>263</v>
      </c>
      <c r="E127" s="172">
        <v>2</v>
      </c>
      <c r="F127" s="173" t="s">
        <v>22</v>
      </c>
      <c r="G127" s="172">
        <v>5</v>
      </c>
      <c r="H127" s="173" t="s">
        <v>44</v>
      </c>
      <c r="I127" s="181">
        <v>80</v>
      </c>
      <c r="J127" s="181">
        <f t="shared" ref="J127" si="8">E127*G127*I127</f>
        <v>800</v>
      </c>
      <c r="K127" s="182"/>
      <c r="L127" s="183" t="s">
        <v>264</v>
      </c>
    </row>
    <row r="128" s="145" customFormat="1" spans="2:12">
      <c r="B128" s="170"/>
      <c r="C128" s="171"/>
      <c r="D128" s="186" t="s">
        <v>265</v>
      </c>
      <c r="E128" s="172">
        <v>2</v>
      </c>
      <c r="F128" s="173" t="s">
        <v>22</v>
      </c>
      <c r="G128" s="172">
        <v>5</v>
      </c>
      <c r="H128" s="173" t="s">
        <v>44</v>
      </c>
      <c r="I128" s="181">
        <v>50</v>
      </c>
      <c r="J128" s="181">
        <f t="shared" si="7"/>
        <v>500</v>
      </c>
      <c r="K128" s="182"/>
      <c r="L128" s="183" t="s">
        <v>266</v>
      </c>
    </row>
    <row r="129" s="145" customFormat="1" spans="2:12">
      <c r="B129" s="170"/>
      <c r="C129" s="175" t="s">
        <v>274</v>
      </c>
      <c r="D129" s="171" t="s">
        <v>275</v>
      </c>
      <c r="E129" s="172">
        <v>6</v>
      </c>
      <c r="F129" s="173" t="s">
        <v>147</v>
      </c>
      <c r="G129" s="172">
        <v>1</v>
      </c>
      <c r="H129" s="173" t="s">
        <v>44</v>
      </c>
      <c r="I129" s="181">
        <v>500</v>
      </c>
      <c r="J129" s="181">
        <f t="shared" si="7"/>
        <v>3000</v>
      </c>
      <c r="K129" s="182" t="s">
        <v>276</v>
      </c>
      <c r="L129" s="183" t="s">
        <v>106</v>
      </c>
    </row>
    <row r="130" s="145" customFormat="1" spans="2:12">
      <c r="B130" s="170"/>
      <c r="C130" s="177"/>
      <c r="D130" s="171" t="s">
        <v>277</v>
      </c>
      <c r="E130" s="172">
        <v>2</v>
      </c>
      <c r="F130" s="173" t="s">
        <v>22</v>
      </c>
      <c r="G130" s="172">
        <v>2</v>
      </c>
      <c r="H130" s="173" t="s">
        <v>44</v>
      </c>
      <c r="I130" s="181">
        <v>500</v>
      </c>
      <c r="J130" s="181">
        <f t="shared" si="7"/>
        <v>2000</v>
      </c>
      <c r="K130" s="182" t="s">
        <v>276</v>
      </c>
      <c r="L130" s="183" t="s">
        <v>106</v>
      </c>
    </row>
    <row r="131" s="145" customFormat="1" spans="2:12">
      <c r="B131" s="170"/>
      <c r="C131" s="177"/>
      <c r="D131" s="171" t="s">
        <v>278</v>
      </c>
      <c r="E131" s="172">
        <v>2</v>
      </c>
      <c r="F131" s="173" t="s">
        <v>22</v>
      </c>
      <c r="G131" s="172">
        <v>1</v>
      </c>
      <c r="H131" s="173" t="s">
        <v>61</v>
      </c>
      <c r="I131" s="181">
        <v>600</v>
      </c>
      <c r="J131" s="181">
        <f t="shared" si="7"/>
        <v>1200</v>
      </c>
      <c r="K131" s="182"/>
      <c r="L131" s="183" t="s">
        <v>279</v>
      </c>
    </row>
    <row r="132" s="145" customFormat="1" spans="2:12">
      <c r="B132" s="170"/>
      <c r="C132" s="176"/>
      <c r="D132" s="171" t="s">
        <v>280</v>
      </c>
      <c r="E132" s="172">
        <v>12</v>
      </c>
      <c r="F132" s="173" t="s">
        <v>147</v>
      </c>
      <c r="G132" s="172">
        <v>1</v>
      </c>
      <c r="H132" s="173" t="s">
        <v>44</v>
      </c>
      <c r="I132" s="181">
        <v>130</v>
      </c>
      <c r="J132" s="181">
        <f t="shared" si="7"/>
        <v>1560</v>
      </c>
      <c r="K132" s="182"/>
      <c r="L132" s="183" t="s">
        <v>281</v>
      </c>
    </row>
    <row r="133" s="145" customFormat="1" spans="2:12">
      <c r="B133" s="170"/>
      <c r="C133" s="171" t="s">
        <v>282</v>
      </c>
      <c r="D133" s="171" t="s">
        <v>283</v>
      </c>
      <c r="E133" s="172">
        <v>1</v>
      </c>
      <c r="F133" s="173" t="s">
        <v>117</v>
      </c>
      <c r="G133" s="172">
        <v>1</v>
      </c>
      <c r="H133" s="173" t="s">
        <v>65</v>
      </c>
      <c r="I133" s="181">
        <v>3000</v>
      </c>
      <c r="J133" s="181">
        <f t="shared" si="7"/>
        <v>3000</v>
      </c>
      <c r="K133" s="182"/>
      <c r="L133" s="183" t="s">
        <v>25</v>
      </c>
    </row>
    <row r="134" s="145" customFormat="1" spans="2:12">
      <c r="B134" s="170"/>
      <c r="C134" s="174" t="s">
        <v>284</v>
      </c>
      <c r="D134" s="174"/>
      <c r="E134" s="174"/>
      <c r="F134" s="174"/>
      <c r="G134" s="174"/>
      <c r="H134" s="174"/>
      <c r="I134" s="174"/>
      <c r="J134" s="184">
        <f>SUM(J125:J133)</f>
        <v>17260</v>
      </c>
      <c r="K134" s="182"/>
      <c r="L134" s="183"/>
    </row>
    <row r="135" s="145" customFormat="1" spans="2:12">
      <c r="B135" s="170" t="s">
        <v>285</v>
      </c>
      <c r="C135" s="171" t="s">
        <v>286</v>
      </c>
      <c r="D135" s="171"/>
      <c r="E135" s="188">
        <v>39</v>
      </c>
      <c r="F135" s="171" t="s">
        <v>22</v>
      </c>
      <c r="G135" s="171">
        <v>1</v>
      </c>
      <c r="H135" s="171" t="s">
        <v>65</v>
      </c>
      <c r="I135" s="181">
        <v>20</v>
      </c>
      <c r="J135" s="181">
        <f>E135*G135*I135</f>
        <v>780</v>
      </c>
      <c r="K135" s="182"/>
      <c r="L135" s="183" t="s">
        <v>25</v>
      </c>
    </row>
    <row r="136" s="146" customFormat="1" spans="2:12">
      <c r="B136" s="170"/>
      <c r="C136" s="174" t="s">
        <v>287</v>
      </c>
      <c r="D136" s="174"/>
      <c r="E136" s="174"/>
      <c r="F136" s="174"/>
      <c r="G136" s="174"/>
      <c r="H136" s="174"/>
      <c r="I136" s="174"/>
      <c r="J136" s="184">
        <f>SUM(J135:J135)</f>
        <v>780</v>
      </c>
      <c r="K136" s="182"/>
      <c r="L136" s="183"/>
    </row>
    <row r="137" s="146" customFormat="1" spans="2:12">
      <c r="B137" s="189" t="s">
        <v>288</v>
      </c>
      <c r="C137" s="190" t="s">
        <v>289</v>
      </c>
      <c r="D137" s="190"/>
      <c r="E137" s="190"/>
      <c r="F137" s="190"/>
      <c r="G137" s="190"/>
      <c r="H137" s="190"/>
      <c r="I137" s="190"/>
      <c r="J137" s="184">
        <f>J7+J27+J78+J88+J119+J124+J134+J136+J17</f>
        <v>428569</v>
      </c>
      <c r="K137" s="194"/>
      <c r="L137" s="195"/>
    </row>
    <row r="138" s="146" customFormat="1" spans="2:12">
      <c r="B138" s="189" t="s">
        <v>290</v>
      </c>
      <c r="C138" s="190">
        <v>0.08</v>
      </c>
      <c r="D138" s="190"/>
      <c r="E138" s="190"/>
      <c r="F138" s="190"/>
      <c r="G138" s="190"/>
      <c r="H138" s="190"/>
      <c r="I138" s="190"/>
      <c r="J138" s="184">
        <f>(J7+J27)*8%</f>
        <v>16549.12</v>
      </c>
      <c r="K138" s="194"/>
      <c r="L138" s="195"/>
    </row>
    <row r="139" s="146" customFormat="1" spans="2:12">
      <c r="B139" s="170" t="s">
        <v>291</v>
      </c>
      <c r="C139" s="190">
        <v>0.1</v>
      </c>
      <c r="D139" s="190"/>
      <c r="E139" s="190"/>
      <c r="F139" s="190"/>
      <c r="G139" s="190"/>
      <c r="H139" s="190"/>
      <c r="I139" s="190"/>
      <c r="J139" s="184">
        <f>(J137-J7-J27)*10%</f>
        <v>22170.5</v>
      </c>
      <c r="K139" s="194"/>
      <c r="L139" s="195"/>
    </row>
    <row r="140" s="146" customFormat="1" spans="2:12">
      <c r="B140" s="170" t="s">
        <v>292</v>
      </c>
      <c r="C140" s="190">
        <v>0.06</v>
      </c>
      <c r="D140" s="190"/>
      <c r="E140" s="190"/>
      <c r="F140" s="190"/>
      <c r="G140" s="190"/>
      <c r="H140" s="190"/>
      <c r="I140" s="190"/>
      <c r="J140" s="184">
        <f>(J137+J139+J138-J18-J19-J21)*6%</f>
        <v>21737.3172</v>
      </c>
      <c r="K140" s="196" t="s">
        <v>293</v>
      </c>
      <c r="L140" s="197"/>
    </row>
    <row r="141" s="146" customFormat="1" ht="18.15" spans="2:12">
      <c r="B141" s="191" t="s">
        <v>294</v>
      </c>
      <c r="C141" s="192"/>
      <c r="D141" s="192"/>
      <c r="E141" s="192"/>
      <c r="F141" s="192"/>
      <c r="G141" s="192"/>
      <c r="H141" s="192"/>
      <c r="I141" s="192"/>
      <c r="J141" s="198">
        <f>J137+J139+J140+J138</f>
        <v>489025.9372</v>
      </c>
      <c r="K141" s="192"/>
      <c r="L141" s="199"/>
    </row>
    <row r="142" spans="4:8">
      <c r="D142" s="147"/>
      <c r="E142" s="147"/>
      <c r="F142" s="147"/>
      <c r="G142" s="193"/>
      <c r="H142" s="147"/>
    </row>
    <row r="143" spans="4:8">
      <c r="D143" s="147"/>
      <c r="E143" s="147"/>
      <c r="F143" s="147"/>
      <c r="G143" s="193"/>
      <c r="H143" s="147"/>
    </row>
    <row r="144" spans="4:8">
      <c r="D144" s="147"/>
      <c r="E144" s="147"/>
      <c r="F144" s="147"/>
      <c r="G144" s="193"/>
      <c r="H144" s="147"/>
    </row>
    <row r="145" spans="4:10">
      <c r="D145" s="147"/>
      <c r="E145" s="147"/>
      <c r="F145" s="147"/>
      <c r="G145" s="193"/>
      <c r="H145" s="147"/>
      <c r="J145" s="200"/>
    </row>
    <row r="146" spans="4:8">
      <c r="D146" s="147"/>
      <c r="E146" s="147"/>
      <c r="F146" s="147"/>
      <c r="G146" s="193"/>
      <c r="H146" s="147"/>
    </row>
    <row r="147" spans="4:8">
      <c r="D147" s="147"/>
      <c r="E147" s="147"/>
      <c r="F147" s="147"/>
      <c r="G147" s="193"/>
      <c r="H147" s="147"/>
    </row>
    <row r="148" spans="4:8">
      <c r="D148" s="147"/>
      <c r="E148" s="147"/>
      <c r="F148" s="147"/>
      <c r="G148" s="193"/>
      <c r="H148" s="147"/>
    </row>
    <row r="149" spans="4:8">
      <c r="D149" s="147"/>
      <c r="E149" s="147"/>
      <c r="F149" s="147"/>
      <c r="G149" s="193"/>
      <c r="H149" s="147"/>
    </row>
    <row r="150" spans="4:8">
      <c r="D150" s="147"/>
      <c r="E150" s="147"/>
      <c r="F150" s="147"/>
      <c r="G150" s="193"/>
      <c r="H150" s="147"/>
    </row>
    <row r="151" spans="4:8">
      <c r="D151" s="147"/>
      <c r="E151" s="147"/>
      <c r="F151" s="147"/>
      <c r="G151" s="193"/>
      <c r="H151" s="147"/>
    </row>
    <row r="152" spans="4:8">
      <c r="D152" s="147"/>
      <c r="E152" s="147"/>
      <c r="F152" s="147"/>
      <c r="G152" s="193"/>
      <c r="H152" s="147"/>
    </row>
    <row r="153" spans="4:8">
      <c r="D153" s="147"/>
      <c r="E153" s="147"/>
      <c r="F153" s="147"/>
      <c r="G153" s="193"/>
      <c r="H153" s="147"/>
    </row>
    <row r="154" spans="4:8">
      <c r="D154" s="147"/>
      <c r="E154" s="147"/>
      <c r="F154" s="147"/>
      <c r="G154" s="193"/>
      <c r="H154" s="147"/>
    </row>
    <row r="155" spans="4:8">
      <c r="D155" s="147"/>
      <c r="E155" s="147"/>
      <c r="F155" s="147"/>
      <c r="G155" s="193"/>
      <c r="H155" s="147"/>
    </row>
    <row r="156" spans="4:8">
      <c r="D156" s="147"/>
      <c r="E156" s="147"/>
      <c r="F156" s="147"/>
      <c r="G156" s="193"/>
      <c r="H156" s="147"/>
    </row>
    <row r="157" spans="4:8">
      <c r="D157" s="147"/>
      <c r="E157" s="147"/>
      <c r="F157" s="147"/>
      <c r="G157" s="193"/>
      <c r="H157" s="147"/>
    </row>
    <row r="158" spans="4:8">
      <c r="D158" s="147"/>
      <c r="E158" s="147"/>
      <c r="F158" s="147"/>
      <c r="G158" s="193"/>
      <c r="H158" s="147"/>
    </row>
    <row r="159" spans="4:8">
      <c r="D159" s="147"/>
      <c r="E159" s="147"/>
      <c r="F159" s="147"/>
      <c r="G159" s="193"/>
      <c r="H159" s="147"/>
    </row>
    <row r="160" spans="4:8">
      <c r="D160" s="147"/>
      <c r="E160" s="147"/>
      <c r="F160" s="147"/>
      <c r="G160" s="193"/>
      <c r="H160" s="147"/>
    </row>
    <row r="161" spans="4:8">
      <c r="D161" s="147"/>
      <c r="E161" s="147"/>
      <c r="F161" s="147"/>
      <c r="G161" s="193"/>
      <c r="H161" s="147"/>
    </row>
    <row r="162" spans="4:8">
      <c r="D162" s="147"/>
      <c r="E162" s="147"/>
      <c r="F162" s="147"/>
      <c r="G162" s="193"/>
      <c r="H162" s="147"/>
    </row>
    <row r="163" spans="4:8">
      <c r="D163" s="147"/>
      <c r="E163" s="147"/>
      <c r="F163" s="147"/>
      <c r="G163" s="193"/>
      <c r="H163" s="147"/>
    </row>
    <row r="164" spans="4:8">
      <c r="D164" s="147"/>
      <c r="E164" s="147"/>
      <c r="F164" s="147"/>
      <c r="G164" s="193"/>
      <c r="H164" s="147"/>
    </row>
    <row r="165" spans="4:8">
      <c r="D165" s="147"/>
      <c r="E165" s="147"/>
      <c r="F165" s="147"/>
      <c r="G165" s="193"/>
      <c r="H165" s="147"/>
    </row>
    <row r="166" spans="4:8">
      <c r="D166" s="147"/>
      <c r="E166" s="147"/>
      <c r="F166" s="147"/>
      <c r="G166" s="193"/>
      <c r="H166" s="147"/>
    </row>
    <row r="167" spans="4:8">
      <c r="D167" s="147"/>
      <c r="E167" s="147"/>
      <c r="F167" s="147"/>
      <c r="G167" s="193"/>
      <c r="H167" s="147"/>
    </row>
    <row r="168" spans="4:8">
      <c r="D168" s="147"/>
      <c r="E168" s="147"/>
      <c r="F168" s="147"/>
      <c r="G168" s="193"/>
      <c r="H168" s="147"/>
    </row>
    <row r="169" spans="4:8">
      <c r="D169" s="147"/>
      <c r="E169" s="147"/>
      <c r="F169" s="147"/>
      <c r="G169" s="193"/>
      <c r="H169" s="147"/>
    </row>
    <row r="170" spans="4:8">
      <c r="D170" s="147"/>
      <c r="E170" s="147"/>
      <c r="F170" s="147"/>
      <c r="G170" s="193"/>
      <c r="H170" s="147"/>
    </row>
    <row r="171" spans="4:8">
      <c r="D171" s="147"/>
      <c r="E171" s="147"/>
      <c r="F171" s="147"/>
      <c r="G171" s="193"/>
      <c r="H171" s="147"/>
    </row>
    <row r="172" spans="4:8">
      <c r="D172" s="147"/>
      <c r="E172" s="147"/>
      <c r="F172" s="147"/>
      <c r="G172" s="193"/>
      <c r="H172" s="147"/>
    </row>
    <row r="173" spans="4:8">
      <c r="D173" s="147"/>
      <c r="E173" s="147"/>
      <c r="F173" s="147"/>
      <c r="G173" s="193"/>
      <c r="H173" s="147"/>
    </row>
    <row r="174" spans="4:8">
      <c r="D174" s="147"/>
      <c r="E174" s="147"/>
      <c r="F174" s="147"/>
      <c r="G174" s="193"/>
      <c r="H174" s="147"/>
    </row>
    <row r="175" spans="4:8">
      <c r="D175" s="147"/>
      <c r="E175" s="147"/>
      <c r="F175" s="147"/>
      <c r="G175" s="193"/>
      <c r="H175" s="147"/>
    </row>
    <row r="176" spans="4:8">
      <c r="D176" s="147"/>
      <c r="E176" s="147"/>
      <c r="F176" s="147"/>
      <c r="G176" s="193"/>
      <c r="H176" s="147"/>
    </row>
    <row r="177" spans="4:8">
      <c r="D177" s="147"/>
      <c r="E177" s="147"/>
      <c r="F177" s="147"/>
      <c r="G177" s="193"/>
      <c r="H177" s="147"/>
    </row>
    <row r="178" spans="4:8">
      <c r="D178" s="147"/>
      <c r="E178" s="147"/>
      <c r="F178" s="147"/>
      <c r="G178" s="193"/>
      <c r="H178" s="147"/>
    </row>
    <row r="179" spans="4:8">
      <c r="D179" s="147"/>
      <c r="E179" s="147"/>
      <c r="F179" s="147"/>
      <c r="G179" s="193"/>
      <c r="H179" s="147"/>
    </row>
    <row r="180" spans="4:8">
      <c r="D180" s="147"/>
      <c r="E180" s="147"/>
      <c r="F180" s="147"/>
      <c r="G180" s="193"/>
      <c r="H180" s="147"/>
    </row>
    <row r="181" spans="4:8">
      <c r="D181" s="147"/>
      <c r="E181" s="147"/>
      <c r="F181" s="147"/>
      <c r="G181" s="193"/>
      <c r="H181" s="147"/>
    </row>
    <row r="182" spans="4:8">
      <c r="D182" s="147"/>
      <c r="E182" s="147"/>
      <c r="F182" s="147"/>
      <c r="G182" s="193"/>
      <c r="H182" s="147"/>
    </row>
    <row r="183" spans="4:8">
      <c r="D183" s="147"/>
      <c r="E183" s="147"/>
      <c r="F183" s="147"/>
      <c r="G183" s="193"/>
      <c r="H183" s="147"/>
    </row>
    <row r="184" spans="4:8">
      <c r="D184" s="147"/>
      <c r="E184" s="147"/>
      <c r="F184" s="147"/>
      <c r="G184" s="193"/>
      <c r="H184" s="147"/>
    </row>
    <row r="185" spans="4:8">
      <c r="D185" s="147"/>
      <c r="E185" s="147"/>
      <c r="F185" s="147"/>
      <c r="G185" s="193"/>
      <c r="H185" s="147"/>
    </row>
    <row r="186" spans="4:8">
      <c r="D186" s="147"/>
      <c r="E186" s="147"/>
      <c r="F186" s="147"/>
      <c r="G186" s="193"/>
      <c r="H186" s="147"/>
    </row>
    <row r="187" spans="4:8">
      <c r="D187" s="147"/>
      <c r="E187" s="147"/>
      <c r="F187" s="147"/>
      <c r="G187" s="193"/>
      <c r="H187" s="147"/>
    </row>
    <row r="188" spans="4:8">
      <c r="D188" s="147"/>
      <c r="E188" s="147"/>
      <c r="F188" s="147"/>
      <c r="G188" s="193"/>
      <c r="H188" s="147"/>
    </row>
    <row r="189" spans="4:8">
      <c r="D189" s="147"/>
      <c r="E189" s="147"/>
      <c r="F189" s="147"/>
      <c r="G189" s="193"/>
      <c r="H189" s="147"/>
    </row>
    <row r="190" spans="4:8">
      <c r="D190" s="147"/>
      <c r="E190" s="147"/>
      <c r="F190" s="147"/>
      <c r="G190" s="193"/>
      <c r="H190" s="147"/>
    </row>
    <row r="191" spans="4:8">
      <c r="D191" s="147"/>
      <c r="E191" s="147"/>
      <c r="F191" s="147"/>
      <c r="G191" s="193"/>
      <c r="H191" s="147"/>
    </row>
    <row r="192" spans="4:8">
      <c r="D192" s="147"/>
      <c r="E192" s="147"/>
      <c r="F192" s="147"/>
      <c r="G192" s="193"/>
      <c r="H192" s="147"/>
    </row>
    <row r="193" spans="4:8">
      <c r="D193" s="147"/>
      <c r="E193" s="147"/>
      <c r="F193" s="147"/>
      <c r="G193" s="193"/>
      <c r="H193" s="147"/>
    </row>
    <row r="194" spans="4:8">
      <c r="D194" s="147"/>
      <c r="E194" s="147"/>
      <c r="F194" s="147"/>
      <c r="G194" s="193"/>
      <c r="H194" s="147"/>
    </row>
    <row r="195" spans="4:8">
      <c r="D195" s="147"/>
      <c r="E195" s="147"/>
      <c r="F195" s="147"/>
      <c r="G195" s="193"/>
      <c r="H195" s="147"/>
    </row>
    <row r="196" spans="4:8">
      <c r="D196" s="147"/>
      <c r="E196" s="147"/>
      <c r="F196" s="147"/>
      <c r="G196" s="193"/>
      <c r="H196" s="147"/>
    </row>
    <row r="197" spans="4:8">
      <c r="D197" s="147"/>
      <c r="E197" s="147"/>
      <c r="F197" s="147"/>
      <c r="G197" s="193"/>
      <c r="H197" s="147"/>
    </row>
    <row r="198" spans="4:8">
      <c r="D198" s="147"/>
      <c r="E198" s="147"/>
      <c r="F198" s="147"/>
      <c r="G198" s="193"/>
      <c r="H198" s="147"/>
    </row>
    <row r="199" spans="4:8">
      <c r="D199" s="147"/>
      <c r="E199" s="147"/>
      <c r="F199" s="147"/>
      <c r="G199" s="193"/>
      <c r="H199" s="147"/>
    </row>
    <row r="200" spans="4:8">
      <c r="D200" s="147"/>
      <c r="E200" s="147"/>
      <c r="F200" s="147"/>
      <c r="G200" s="193"/>
      <c r="H200" s="147"/>
    </row>
    <row r="201" spans="4:8">
      <c r="D201" s="147"/>
      <c r="E201" s="147"/>
      <c r="F201" s="147"/>
      <c r="G201" s="193"/>
      <c r="H201" s="147"/>
    </row>
    <row r="202" spans="4:8">
      <c r="D202" s="147"/>
      <c r="E202" s="147"/>
      <c r="F202" s="147"/>
      <c r="G202" s="193"/>
      <c r="H202" s="147"/>
    </row>
    <row r="203" spans="4:8">
      <c r="D203" s="147"/>
      <c r="E203" s="147"/>
      <c r="F203" s="147"/>
      <c r="G203" s="193"/>
      <c r="H203" s="147"/>
    </row>
    <row r="204" spans="4:8">
      <c r="D204" s="147"/>
      <c r="E204" s="147"/>
      <c r="F204" s="147"/>
      <c r="G204" s="193"/>
      <c r="H204" s="147"/>
    </row>
    <row r="205" spans="4:8">
      <c r="D205" s="147"/>
      <c r="E205" s="147"/>
      <c r="F205" s="147"/>
      <c r="G205" s="193"/>
      <c r="H205" s="147"/>
    </row>
    <row r="206" spans="4:8">
      <c r="D206" s="147"/>
      <c r="E206" s="147"/>
      <c r="F206" s="147"/>
      <c r="G206" s="193"/>
      <c r="H206" s="147"/>
    </row>
    <row r="207" spans="4:8">
      <c r="D207" s="147"/>
      <c r="E207" s="147"/>
      <c r="F207" s="147"/>
      <c r="G207" s="193"/>
      <c r="H207" s="147"/>
    </row>
    <row r="208" spans="4:8">
      <c r="D208" s="147"/>
      <c r="E208" s="147"/>
      <c r="F208" s="147"/>
      <c r="G208" s="193"/>
      <c r="H208" s="147"/>
    </row>
    <row r="209" spans="4:8">
      <c r="D209" s="147"/>
      <c r="E209" s="147"/>
      <c r="F209" s="147"/>
      <c r="G209" s="193"/>
      <c r="H209" s="147"/>
    </row>
    <row r="210" spans="4:8">
      <c r="D210" s="147"/>
      <c r="E210" s="147"/>
      <c r="F210" s="147"/>
      <c r="G210" s="193"/>
      <c r="H210" s="147"/>
    </row>
    <row r="211" spans="4:8">
      <c r="D211" s="147"/>
      <c r="E211" s="147"/>
      <c r="F211" s="147"/>
      <c r="G211" s="193"/>
      <c r="H211" s="147"/>
    </row>
    <row r="212" spans="4:8">
      <c r="D212" s="147"/>
      <c r="E212" s="147"/>
      <c r="F212" s="147"/>
      <c r="G212" s="193"/>
      <c r="H212" s="147"/>
    </row>
    <row r="213" spans="4:8">
      <c r="D213" s="147"/>
      <c r="E213" s="147"/>
      <c r="F213" s="147"/>
      <c r="G213" s="193"/>
      <c r="H213" s="147"/>
    </row>
    <row r="214" spans="4:8">
      <c r="D214" s="147"/>
      <c r="E214" s="147"/>
      <c r="F214" s="147"/>
      <c r="G214" s="193"/>
      <c r="H214" s="147"/>
    </row>
    <row r="215" spans="4:8">
      <c r="D215" s="147"/>
      <c r="E215" s="147"/>
      <c r="F215" s="147"/>
      <c r="G215" s="193"/>
      <c r="H215" s="147"/>
    </row>
    <row r="216" spans="4:8">
      <c r="D216" s="147"/>
      <c r="E216" s="147"/>
      <c r="F216" s="147"/>
      <c r="G216" s="193"/>
      <c r="H216" s="147"/>
    </row>
    <row r="217" spans="4:8">
      <c r="D217" s="147"/>
      <c r="E217" s="147"/>
      <c r="F217" s="147"/>
      <c r="G217" s="193"/>
      <c r="H217" s="147"/>
    </row>
    <row r="218" spans="4:8">
      <c r="D218" s="147"/>
      <c r="E218" s="147"/>
      <c r="F218" s="147"/>
      <c r="G218" s="193"/>
      <c r="H218" s="147"/>
    </row>
    <row r="219" spans="4:8">
      <c r="D219" s="147"/>
      <c r="E219" s="147"/>
      <c r="F219" s="147"/>
      <c r="G219" s="193"/>
      <c r="H219" s="147"/>
    </row>
    <row r="220" spans="4:8">
      <c r="D220" s="147"/>
      <c r="E220" s="147"/>
      <c r="F220" s="147"/>
      <c r="G220" s="193"/>
      <c r="H220" s="147"/>
    </row>
    <row r="221" spans="4:8">
      <c r="D221" s="147"/>
      <c r="E221" s="147"/>
      <c r="F221" s="147"/>
      <c r="G221" s="193"/>
      <c r="H221" s="147"/>
    </row>
    <row r="226" spans="4:8">
      <c r="D226" s="147"/>
      <c r="E226" s="147"/>
      <c r="F226" s="147"/>
      <c r="G226" s="147"/>
      <c r="H226" s="147"/>
    </row>
    <row r="227" spans="4:8">
      <c r="D227" s="147"/>
      <c r="E227" s="147"/>
      <c r="F227" s="147"/>
      <c r="G227" s="147"/>
      <c r="H227" s="147"/>
    </row>
    <row r="228" spans="4:8">
      <c r="D228" s="147"/>
      <c r="E228" s="147"/>
      <c r="F228" s="147"/>
      <c r="G228" s="147"/>
      <c r="H228" s="147"/>
    </row>
    <row r="229" spans="4:8">
      <c r="D229" s="147"/>
      <c r="E229" s="147"/>
      <c r="F229" s="147"/>
      <c r="G229" s="147"/>
      <c r="H229" s="147"/>
    </row>
    <row r="230" spans="4:8">
      <c r="D230" s="147"/>
      <c r="E230" s="147"/>
      <c r="F230" s="147"/>
      <c r="G230" s="147"/>
      <c r="H230" s="147"/>
    </row>
    <row r="231" spans="4:8">
      <c r="D231" s="147"/>
      <c r="E231" s="147"/>
      <c r="F231" s="147"/>
      <c r="G231" s="147"/>
      <c r="H231" s="147"/>
    </row>
    <row r="232" spans="4:8">
      <c r="D232" s="147"/>
      <c r="E232" s="147"/>
      <c r="F232" s="147"/>
      <c r="G232" s="147"/>
      <c r="H232" s="147"/>
    </row>
    <row r="233" spans="4:8">
      <c r="D233" s="147"/>
      <c r="E233" s="147"/>
      <c r="F233" s="147"/>
      <c r="G233" s="147"/>
      <c r="H233" s="147"/>
    </row>
    <row r="234" spans="4:8">
      <c r="D234" s="147"/>
      <c r="E234" s="147"/>
      <c r="F234" s="147"/>
      <c r="G234" s="147"/>
      <c r="H234" s="147"/>
    </row>
    <row r="235" spans="4:8">
      <c r="D235" s="147"/>
      <c r="E235" s="147"/>
      <c r="F235" s="147"/>
      <c r="G235" s="147"/>
      <c r="H235" s="147"/>
    </row>
    <row r="236" spans="4:8">
      <c r="D236" s="147"/>
      <c r="E236" s="147"/>
      <c r="F236" s="147"/>
      <c r="G236" s="147"/>
      <c r="H236" s="147"/>
    </row>
    <row r="237" spans="4:8">
      <c r="D237" s="147"/>
      <c r="E237" s="147"/>
      <c r="F237" s="147"/>
      <c r="G237" s="147"/>
      <c r="H237" s="147"/>
    </row>
    <row r="238" spans="4:8">
      <c r="D238" s="147"/>
      <c r="E238" s="147"/>
      <c r="F238" s="147"/>
      <c r="G238" s="147"/>
      <c r="H238" s="147"/>
    </row>
    <row r="239" spans="4:8">
      <c r="D239" s="147"/>
      <c r="E239" s="147"/>
      <c r="F239" s="147"/>
      <c r="G239" s="147"/>
      <c r="H239" s="147"/>
    </row>
    <row r="240" spans="4:8">
      <c r="D240" s="147"/>
      <c r="E240" s="147"/>
      <c r="F240" s="147"/>
      <c r="G240" s="147"/>
      <c r="H240" s="147"/>
    </row>
    <row r="241" spans="4:8">
      <c r="D241" s="147"/>
      <c r="E241" s="147"/>
      <c r="F241" s="147"/>
      <c r="G241" s="147"/>
      <c r="H241" s="147"/>
    </row>
    <row r="242" spans="4:8">
      <c r="D242" s="147"/>
      <c r="E242" s="147"/>
      <c r="F242" s="147"/>
      <c r="G242" s="147"/>
      <c r="H242" s="147"/>
    </row>
    <row r="243" spans="4:8">
      <c r="D243" s="147"/>
      <c r="E243" s="147"/>
      <c r="F243" s="147"/>
      <c r="G243" s="147"/>
      <c r="H243" s="147"/>
    </row>
    <row r="244" spans="4:8">
      <c r="D244" s="147"/>
      <c r="E244" s="147"/>
      <c r="F244" s="147"/>
      <c r="G244" s="147"/>
      <c r="H244" s="147"/>
    </row>
    <row r="245" spans="4:8">
      <c r="D245" s="147"/>
      <c r="E245" s="147"/>
      <c r="F245" s="147"/>
      <c r="G245" s="147"/>
      <c r="H245" s="147"/>
    </row>
    <row r="246" spans="4:8">
      <c r="D246" s="147"/>
      <c r="E246" s="147"/>
      <c r="F246" s="147"/>
      <c r="G246" s="147"/>
      <c r="H246" s="147"/>
    </row>
    <row r="247" spans="4:8">
      <c r="D247" s="147"/>
      <c r="E247" s="147"/>
      <c r="F247" s="147"/>
      <c r="G247" s="147"/>
      <c r="H247" s="147"/>
    </row>
    <row r="248" spans="4:8">
      <c r="D248" s="147"/>
      <c r="E248" s="147"/>
      <c r="F248" s="147"/>
      <c r="G248" s="147"/>
      <c r="H248" s="147"/>
    </row>
    <row r="249" spans="4:8">
      <c r="D249" s="147"/>
      <c r="E249" s="147"/>
      <c r="F249" s="147"/>
      <c r="G249" s="147"/>
      <c r="H249" s="147"/>
    </row>
    <row r="250" spans="4:8">
      <c r="D250" s="147"/>
      <c r="E250" s="147"/>
      <c r="F250" s="147"/>
      <c r="G250" s="147"/>
      <c r="H250" s="147"/>
    </row>
    <row r="255" spans="4:8">
      <c r="D255" s="147"/>
      <c r="E255" s="147"/>
      <c r="F255" s="147"/>
      <c r="G255" s="147"/>
      <c r="H255" s="147"/>
    </row>
    <row r="256" spans="4:8">
      <c r="D256" s="147"/>
      <c r="E256" s="147"/>
      <c r="F256" s="147"/>
      <c r="G256" s="147"/>
      <c r="H256" s="147"/>
    </row>
    <row r="257" spans="4:8">
      <c r="D257" s="147"/>
      <c r="E257" s="147"/>
      <c r="F257" s="147"/>
      <c r="G257" s="147"/>
      <c r="H257" s="147"/>
    </row>
    <row r="258" spans="4:8">
      <c r="D258" s="147"/>
      <c r="E258" s="147"/>
      <c r="F258" s="147"/>
      <c r="G258" s="147"/>
      <c r="H258" s="147"/>
    </row>
    <row r="259" spans="4:8">
      <c r="D259" s="147"/>
      <c r="E259" s="147"/>
      <c r="F259" s="147"/>
      <c r="G259" s="147"/>
      <c r="H259" s="147"/>
    </row>
    <row r="260" spans="4:8">
      <c r="D260" s="147"/>
      <c r="E260" s="147"/>
      <c r="F260" s="147"/>
      <c r="G260" s="147"/>
      <c r="H260" s="147"/>
    </row>
    <row r="261" spans="4:8">
      <c r="D261" s="147"/>
      <c r="E261" s="147"/>
      <c r="F261" s="147"/>
      <c r="G261" s="147"/>
      <c r="H261" s="147"/>
    </row>
    <row r="262" spans="4:8">
      <c r="D262" s="147"/>
      <c r="E262" s="147"/>
      <c r="F262" s="147"/>
      <c r="G262" s="147"/>
      <c r="H262" s="147"/>
    </row>
    <row r="263" spans="4:8">
      <c r="D263" s="147"/>
      <c r="E263" s="147"/>
      <c r="F263" s="147"/>
      <c r="G263" s="147"/>
      <c r="H263" s="147"/>
    </row>
    <row r="264" spans="4:8">
      <c r="D264" s="147"/>
      <c r="E264" s="147"/>
      <c r="F264" s="147"/>
      <c r="G264" s="147"/>
      <c r="H264" s="147"/>
    </row>
    <row r="265" spans="4:8">
      <c r="D265" s="147"/>
      <c r="E265" s="147"/>
      <c r="F265" s="147"/>
      <c r="G265" s="147"/>
      <c r="H265" s="147"/>
    </row>
    <row r="266" spans="4:8">
      <c r="D266" s="147"/>
      <c r="E266" s="147"/>
      <c r="F266" s="147"/>
      <c r="G266" s="147"/>
      <c r="H266" s="147"/>
    </row>
    <row r="267" spans="4:8">
      <c r="D267" s="147"/>
      <c r="E267" s="147"/>
      <c r="F267" s="147"/>
      <c r="G267" s="147"/>
      <c r="H267" s="147"/>
    </row>
    <row r="268" spans="4:8">
      <c r="D268" s="147"/>
      <c r="E268" s="147"/>
      <c r="F268" s="147"/>
      <c r="G268" s="147"/>
      <c r="H268" s="147"/>
    </row>
    <row r="269" spans="4:8">
      <c r="D269" s="147"/>
      <c r="E269" s="147"/>
      <c r="F269" s="147"/>
      <c r="G269" s="147"/>
      <c r="H269" s="147"/>
    </row>
    <row r="270" spans="4:8">
      <c r="D270" s="147"/>
      <c r="E270" s="147"/>
      <c r="F270" s="147"/>
      <c r="G270" s="147"/>
      <c r="H270" s="147"/>
    </row>
    <row r="271" spans="4:8">
      <c r="D271" s="147"/>
      <c r="E271" s="147"/>
      <c r="F271" s="147"/>
      <c r="G271" s="147"/>
      <c r="H271" s="147"/>
    </row>
    <row r="272" spans="4:8">
      <c r="D272" s="147"/>
      <c r="E272" s="147"/>
      <c r="F272" s="147"/>
      <c r="G272" s="147"/>
      <c r="H272" s="147"/>
    </row>
    <row r="273" spans="4:8">
      <c r="D273" s="147"/>
      <c r="E273" s="147"/>
      <c r="F273" s="147"/>
      <c r="G273" s="147"/>
      <c r="H273" s="147"/>
    </row>
    <row r="274" spans="4:8">
      <c r="D274" s="147"/>
      <c r="E274" s="147"/>
      <c r="F274" s="147"/>
      <c r="G274" s="147"/>
      <c r="H274" s="147"/>
    </row>
    <row r="275" spans="4:8">
      <c r="D275" s="147"/>
      <c r="E275" s="147"/>
      <c r="F275" s="147"/>
      <c r="G275" s="147"/>
      <c r="H275" s="147"/>
    </row>
    <row r="276" spans="4:8">
      <c r="D276" s="147"/>
      <c r="E276" s="147"/>
      <c r="F276" s="147"/>
      <c r="G276" s="147"/>
      <c r="H276" s="147"/>
    </row>
    <row r="277" spans="4:8">
      <c r="D277" s="147"/>
      <c r="E277" s="147"/>
      <c r="F277" s="147"/>
      <c r="G277" s="147"/>
      <c r="H277" s="147"/>
    </row>
    <row r="278" spans="4:8">
      <c r="D278" s="147"/>
      <c r="E278" s="147"/>
      <c r="F278" s="147"/>
      <c r="G278" s="147"/>
      <c r="H278" s="147"/>
    </row>
    <row r="279" spans="4:8">
      <c r="D279" s="147"/>
      <c r="E279" s="147"/>
      <c r="F279" s="147"/>
      <c r="G279" s="147"/>
      <c r="H279" s="147"/>
    </row>
    <row r="280" spans="4:8">
      <c r="D280" s="147"/>
      <c r="E280" s="147"/>
      <c r="F280" s="147"/>
      <c r="G280" s="147"/>
      <c r="H280" s="147"/>
    </row>
    <row r="281" spans="4:8">
      <c r="D281" s="147"/>
      <c r="E281" s="147"/>
      <c r="F281" s="147"/>
      <c r="G281" s="147"/>
      <c r="H281" s="147"/>
    </row>
    <row r="282" spans="4:8">
      <c r="D282" s="147"/>
      <c r="E282" s="147"/>
      <c r="F282" s="147"/>
      <c r="G282" s="147"/>
      <c r="H282" s="147"/>
    </row>
    <row r="283" spans="4:8">
      <c r="D283" s="147"/>
      <c r="E283" s="147"/>
      <c r="F283" s="147"/>
      <c r="G283" s="147"/>
      <c r="H283" s="147"/>
    </row>
    <row r="284" spans="4:8">
      <c r="D284" s="147"/>
      <c r="E284" s="147"/>
      <c r="F284" s="147"/>
      <c r="G284" s="147"/>
      <c r="H284" s="147"/>
    </row>
    <row r="285" spans="4:8">
      <c r="D285" s="147"/>
      <c r="E285" s="147"/>
      <c r="F285" s="147"/>
      <c r="G285" s="147"/>
      <c r="H285" s="147"/>
    </row>
    <row r="286" spans="4:8">
      <c r="D286" s="147"/>
      <c r="E286" s="147"/>
      <c r="F286" s="147"/>
      <c r="G286" s="147"/>
      <c r="H286" s="147"/>
    </row>
    <row r="287" spans="4:8">
      <c r="D287" s="147"/>
      <c r="E287" s="147"/>
      <c r="F287" s="147"/>
      <c r="G287" s="147"/>
      <c r="H287" s="147"/>
    </row>
    <row r="288" spans="4:8">
      <c r="D288" s="147"/>
      <c r="E288" s="147"/>
      <c r="F288" s="147"/>
      <c r="G288" s="147"/>
      <c r="H288" s="147"/>
    </row>
    <row r="289" spans="4:8">
      <c r="D289" s="147"/>
      <c r="E289" s="147"/>
      <c r="F289" s="147"/>
      <c r="G289" s="147"/>
      <c r="H289" s="147"/>
    </row>
    <row r="290" spans="4:8">
      <c r="D290" s="147"/>
      <c r="E290" s="147"/>
      <c r="F290" s="147"/>
      <c r="G290" s="147"/>
      <c r="H290" s="147"/>
    </row>
    <row r="291" spans="4:8">
      <c r="D291" s="147"/>
      <c r="E291" s="147"/>
      <c r="F291" s="147"/>
      <c r="G291" s="147"/>
      <c r="H291" s="147"/>
    </row>
    <row r="292" spans="4:8">
      <c r="D292" s="147"/>
      <c r="E292" s="147"/>
      <c r="F292" s="147"/>
      <c r="G292" s="147"/>
      <c r="H292" s="147"/>
    </row>
    <row r="293" spans="4:8">
      <c r="D293" s="147"/>
      <c r="E293" s="147"/>
      <c r="F293" s="147"/>
      <c r="G293" s="147"/>
      <c r="H293" s="147"/>
    </row>
  </sheetData>
  <mergeCells count="57">
    <mergeCell ref="B1:L1"/>
    <mergeCell ref="G2:L2"/>
    <mergeCell ref="G3:L3"/>
    <mergeCell ref="B4:L4"/>
    <mergeCell ref="C7:I7"/>
    <mergeCell ref="C17:I17"/>
    <mergeCell ref="C27:I27"/>
    <mergeCell ref="C78:I78"/>
    <mergeCell ref="C88:I88"/>
    <mergeCell ref="C119:I119"/>
    <mergeCell ref="C124:I124"/>
    <mergeCell ref="C134:I134"/>
    <mergeCell ref="C136:I136"/>
    <mergeCell ref="C137:I137"/>
    <mergeCell ref="C138:I138"/>
    <mergeCell ref="C139:I139"/>
    <mergeCell ref="C140:I140"/>
    <mergeCell ref="B141:I141"/>
    <mergeCell ref="B6:B7"/>
    <mergeCell ref="B8:B17"/>
    <mergeCell ref="B18:B27"/>
    <mergeCell ref="B28:B78"/>
    <mergeCell ref="B79:B88"/>
    <mergeCell ref="B89:B119"/>
    <mergeCell ref="B120:B124"/>
    <mergeCell ref="B125:B134"/>
    <mergeCell ref="B135:B136"/>
    <mergeCell ref="C8:C9"/>
    <mergeCell ref="C10:C12"/>
    <mergeCell ref="C13:C14"/>
    <mergeCell ref="C15:C16"/>
    <mergeCell ref="C18:C20"/>
    <mergeCell ref="C22:C25"/>
    <mergeCell ref="C28:C29"/>
    <mergeCell ref="C31:C33"/>
    <mergeCell ref="C34:C51"/>
    <mergeCell ref="C52:C60"/>
    <mergeCell ref="C61:C62"/>
    <mergeCell ref="C63:C67"/>
    <mergeCell ref="C68:C70"/>
    <mergeCell ref="C71:C73"/>
    <mergeCell ref="C74:C77"/>
    <mergeCell ref="C79:C83"/>
    <mergeCell ref="C84:C86"/>
    <mergeCell ref="C89:C90"/>
    <mergeCell ref="C91:C93"/>
    <mergeCell ref="C94:C97"/>
    <mergeCell ref="C98:C102"/>
    <mergeCell ref="C103:C104"/>
    <mergeCell ref="C106:C108"/>
    <mergeCell ref="C110:C114"/>
    <mergeCell ref="C115:C117"/>
    <mergeCell ref="C120:C121"/>
    <mergeCell ref="C122:C123"/>
    <mergeCell ref="C125:C128"/>
    <mergeCell ref="C129:C132"/>
    <mergeCell ref="D66:D67"/>
  </mergeCells>
  <hyperlinks>
    <hyperlink ref="C3" r:id="rId1" display="guoyanlei@cct.cn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72"/>
  <sheetViews>
    <sheetView topLeftCell="A532" workbookViewId="0">
      <selection activeCell="A544" sqref="$A544:$XFD544"/>
    </sheetView>
  </sheetViews>
  <sheetFormatPr defaultColWidth="29.5" defaultRowHeight="15"/>
  <cols>
    <col min="1" max="1" width="7.16666666666667" style="11" customWidth="1"/>
    <col min="2" max="2" width="13.8333333333333" style="12" customWidth="1"/>
    <col min="3" max="3" width="36.8333333333333" style="12" customWidth="1"/>
    <col min="4" max="4" width="34" style="12" customWidth="1"/>
    <col min="5" max="5" width="30.5" style="13" customWidth="1"/>
    <col min="6" max="6" width="33" style="13" customWidth="1"/>
    <col min="7" max="7" width="15.6666666666667" style="12" customWidth="1"/>
    <col min="8" max="8" width="5.5" style="12" customWidth="1"/>
    <col min="9" max="9" width="10.3333333333333" style="12" customWidth="1"/>
    <col min="10" max="16384" width="29.5" style="12"/>
  </cols>
  <sheetData>
    <row r="2" ht="46.8" spans="1:9">
      <c r="A2" s="14" t="s">
        <v>295</v>
      </c>
      <c r="B2" s="15" t="s">
        <v>296</v>
      </c>
      <c r="C2" s="15" t="s">
        <v>297</v>
      </c>
      <c r="D2" s="15" t="s">
        <v>298</v>
      </c>
      <c r="E2" s="16" t="s">
        <v>299</v>
      </c>
      <c r="F2" s="16" t="s">
        <v>300</v>
      </c>
      <c r="G2" s="15" t="s">
        <v>301</v>
      </c>
      <c r="H2" s="15" t="s">
        <v>302</v>
      </c>
      <c r="I2" s="33" t="s">
        <v>303</v>
      </c>
    </row>
    <row r="3" ht="15.6" spans="1:9">
      <c r="A3" s="17" t="s">
        <v>304</v>
      </c>
      <c r="B3" s="17"/>
      <c r="C3" s="17"/>
      <c r="D3" s="17"/>
      <c r="E3" s="17"/>
      <c r="F3" s="17"/>
      <c r="G3" s="17"/>
      <c r="H3" s="17"/>
      <c r="I3" s="17"/>
    </row>
    <row r="4" ht="30" spans="1:9">
      <c r="A4" s="18" t="s">
        <v>305</v>
      </c>
      <c r="B4" s="18" t="s">
        <v>306</v>
      </c>
      <c r="C4" s="19" t="s">
        <v>307</v>
      </c>
      <c r="D4" s="20" t="s">
        <v>308</v>
      </c>
      <c r="E4" s="21" t="s">
        <v>309</v>
      </c>
      <c r="F4" s="22" t="str">
        <f t="shared" ref="F4:F13" si="0">"规格："&amp;D4&amp;","&amp;E4</f>
        <v>规格：9厘板龙骨，5厘多层阻燃板封面,厚度100mm以内</v>
      </c>
      <c r="G4" s="20" t="s">
        <v>78</v>
      </c>
      <c r="H4" s="23" t="s">
        <v>310</v>
      </c>
      <c r="I4" s="34">
        <v>200</v>
      </c>
    </row>
    <row r="5" ht="45" spans="1:9">
      <c r="A5" s="18" t="s">
        <v>311</v>
      </c>
      <c r="B5" s="18" t="s">
        <v>306</v>
      </c>
      <c r="C5" s="19" t="s">
        <v>307</v>
      </c>
      <c r="D5" s="20" t="s">
        <v>312</v>
      </c>
      <c r="E5" s="21" t="s">
        <v>309</v>
      </c>
      <c r="F5" s="22" t="str">
        <f t="shared" si="0"/>
        <v>规格：9厘板龙骨，双面封面。一面5厘多层阻燃板，一面3厘多层阻燃板,厚度100mm以内</v>
      </c>
      <c r="G5" s="20" t="s">
        <v>78</v>
      </c>
      <c r="H5" s="23" t="s">
        <v>310</v>
      </c>
      <c r="I5" s="34">
        <v>250</v>
      </c>
    </row>
    <row r="6" ht="30" spans="1:9">
      <c r="A6" s="18" t="s">
        <v>313</v>
      </c>
      <c r="B6" s="18" t="s">
        <v>306</v>
      </c>
      <c r="C6" s="19" t="s">
        <v>307</v>
      </c>
      <c r="D6" s="20" t="s">
        <v>314</v>
      </c>
      <c r="E6" s="21" t="s">
        <v>315</v>
      </c>
      <c r="F6" s="22" t="str">
        <f t="shared" si="0"/>
        <v>规格：30方管钢结构龙骨，5厘板多层阻燃板封面,厚度50mm以内</v>
      </c>
      <c r="G6" s="20" t="s">
        <v>78</v>
      </c>
      <c r="H6" s="23" t="s">
        <v>310</v>
      </c>
      <c r="I6" s="34">
        <v>220</v>
      </c>
    </row>
    <row r="7" ht="45" spans="1:9">
      <c r="A7" s="18" t="s">
        <v>316</v>
      </c>
      <c r="B7" s="18" t="s">
        <v>306</v>
      </c>
      <c r="C7" s="19" t="s">
        <v>307</v>
      </c>
      <c r="D7" s="20" t="s">
        <v>317</v>
      </c>
      <c r="E7" s="21" t="s">
        <v>318</v>
      </c>
      <c r="F7" s="22" t="str">
        <f t="shared" si="0"/>
        <v>规格：80方铝龙骨，单面环保布，含卡布型材及套件、锁头、胶条等配件,厚度400mm以内</v>
      </c>
      <c r="G7" s="20" t="s">
        <v>78</v>
      </c>
      <c r="H7" s="23" t="s">
        <v>310</v>
      </c>
      <c r="I7" s="34">
        <v>270</v>
      </c>
    </row>
    <row r="8" ht="45" spans="1:9">
      <c r="A8" s="18" t="s">
        <v>319</v>
      </c>
      <c r="B8" s="18" t="s">
        <v>306</v>
      </c>
      <c r="C8" s="19" t="s">
        <v>320</v>
      </c>
      <c r="D8" s="20" t="s">
        <v>321</v>
      </c>
      <c r="E8" s="21" t="s">
        <v>309</v>
      </c>
      <c r="F8" s="22" t="str">
        <f t="shared" si="0"/>
        <v>规格：12厘板异形（双面倒角）结构龙骨，5厘多层阻燃板封面,厚度100mm以内</v>
      </c>
      <c r="G8" s="20" t="s">
        <v>78</v>
      </c>
      <c r="H8" s="23" t="s">
        <v>310</v>
      </c>
      <c r="I8" s="34">
        <v>300</v>
      </c>
    </row>
    <row r="9" ht="30" spans="1:9">
      <c r="A9" s="18" t="s">
        <v>322</v>
      </c>
      <c r="B9" s="18" t="s">
        <v>306</v>
      </c>
      <c r="C9" s="20" t="s">
        <v>323</v>
      </c>
      <c r="D9" s="20" t="s">
        <v>324</v>
      </c>
      <c r="E9" s="21" t="s">
        <v>325</v>
      </c>
      <c r="F9" s="22" t="str">
        <f t="shared" si="0"/>
        <v>规格：宝丽布+桁架,3.2m宽幅，黑底材质+无味（环保）油墨</v>
      </c>
      <c r="G9" s="20" t="s">
        <v>78</v>
      </c>
      <c r="H9" s="23" t="s">
        <v>310</v>
      </c>
      <c r="I9" s="34">
        <v>107</v>
      </c>
    </row>
    <row r="10" ht="30" spans="1:9">
      <c r="A10" s="18" t="s">
        <v>326</v>
      </c>
      <c r="B10" s="18" t="s">
        <v>306</v>
      </c>
      <c r="C10" s="20" t="s">
        <v>323</v>
      </c>
      <c r="D10" s="20" t="s">
        <v>324</v>
      </c>
      <c r="E10" s="21" t="s">
        <v>327</v>
      </c>
      <c r="F10" s="22" t="str">
        <f t="shared" si="0"/>
        <v>规格：宝丽布+桁架,5m宽幅，黑底材质+无味（环保）油墨</v>
      </c>
      <c r="G10" s="20" t="s">
        <v>78</v>
      </c>
      <c r="H10" s="23" t="s">
        <v>310</v>
      </c>
      <c r="I10" s="34">
        <v>135</v>
      </c>
    </row>
    <row r="11" ht="30" spans="1:9">
      <c r="A11" s="18" t="s">
        <v>328</v>
      </c>
      <c r="B11" s="18" t="s">
        <v>306</v>
      </c>
      <c r="C11" s="20" t="s">
        <v>323</v>
      </c>
      <c r="D11" s="20" t="s">
        <v>329</v>
      </c>
      <c r="E11" s="21" t="s">
        <v>325</v>
      </c>
      <c r="F11" s="22" t="str">
        <f t="shared" si="0"/>
        <v>规格：UV宝丽布+桁架,3.2m宽幅，黑底材质+无味（环保）油墨</v>
      </c>
      <c r="G11" s="20" t="s">
        <v>78</v>
      </c>
      <c r="H11" s="23" t="s">
        <v>310</v>
      </c>
      <c r="I11" s="34">
        <v>138</v>
      </c>
    </row>
    <row r="12" s="1" customFormat="1" ht="30" spans="1:9">
      <c r="A12" s="24" t="s">
        <v>79</v>
      </c>
      <c r="B12" s="24" t="s">
        <v>306</v>
      </c>
      <c r="C12" s="25" t="s">
        <v>323</v>
      </c>
      <c r="D12" s="25" t="s">
        <v>329</v>
      </c>
      <c r="E12" s="26" t="s">
        <v>327</v>
      </c>
      <c r="F12" s="27" t="str">
        <f t="shared" si="0"/>
        <v>规格：UV宝丽布+桁架,5m宽幅，黑底材质+无味（环保）油墨</v>
      </c>
      <c r="G12" s="25" t="s">
        <v>78</v>
      </c>
      <c r="H12" s="28" t="s">
        <v>310</v>
      </c>
      <c r="I12" s="35">
        <v>164</v>
      </c>
    </row>
    <row r="13" ht="30" spans="1:9">
      <c r="A13" s="18" t="s">
        <v>330</v>
      </c>
      <c r="B13" s="18" t="s">
        <v>306</v>
      </c>
      <c r="C13" s="20" t="s">
        <v>331</v>
      </c>
      <c r="D13" s="20" t="s">
        <v>332</v>
      </c>
      <c r="E13" s="21" t="s">
        <v>333</v>
      </c>
      <c r="F13" s="22" t="str">
        <f t="shared" si="0"/>
        <v>规格：铁丝网格架,黑色铁丝网架，喷漆加槽钢固定</v>
      </c>
      <c r="G13" s="20" t="s">
        <v>78</v>
      </c>
      <c r="H13" s="23" t="s">
        <v>310</v>
      </c>
      <c r="I13" s="34">
        <v>170</v>
      </c>
    </row>
    <row r="14" spans="1:9">
      <c r="A14" s="18" t="s">
        <v>334</v>
      </c>
      <c r="B14" s="18" t="s">
        <v>306</v>
      </c>
      <c r="C14" s="19" t="s">
        <v>335</v>
      </c>
      <c r="D14" s="19" t="s">
        <v>336</v>
      </c>
      <c r="E14" s="29"/>
      <c r="F14" s="22" t="str">
        <f>"规格："&amp;D14</f>
        <v>规格：18工字钢</v>
      </c>
      <c r="G14" s="19" t="s">
        <v>132</v>
      </c>
      <c r="H14" s="23" t="s">
        <v>310</v>
      </c>
      <c r="I14" s="34">
        <v>120</v>
      </c>
    </row>
    <row r="15" spans="1:9">
      <c r="A15" s="18" t="s">
        <v>337</v>
      </c>
      <c r="B15" s="19" t="s">
        <v>306</v>
      </c>
      <c r="C15" s="19" t="s">
        <v>335</v>
      </c>
      <c r="D15" s="19" t="s">
        <v>338</v>
      </c>
      <c r="E15" s="29"/>
      <c r="F15" s="22" t="str">
        <f>"规格："&amp;D15</f>
        <v>规格：20工字钢</v>
      </c>
      <c r="G15" s="19" t="s">
        <v>132</v>
      </c>
      <c r="H15" s="23" t="s">
        <v>310</v>
      </c>
      <c r="I15" s="34">
        <v>170</v>
      </c>
    </row>
    <row r="16" spans="1:9">
      <c r="A16" s="18" t="s">
        <v>339</v>
      </c>
      <c r="B16" s="19" t="s">
        <v>306</v>
      </c>
      <c r="C16" s="19" t="s">
        <v>335</v>
      </c>
      <c r="D16" s="19" t="s">
        <v>340</v>
      </c>
      <c r="E16" s="29" t="s">
        <v>341</v>
      </c>
      <c r="F16" s="22" t="str">
        <f t="shared" ref="F16:F69" si="1">"规格："&amp;D16&amp;","&amp;E16</f>
        <v>规格：25工字钢,二层结构</v>
      </c>
      <c r="G16" s="19" t="s">
        <v>132</v>
      </c>
      <c r="H16" s="23" t="s">
        <v>310</v>
      </c>
      <c r="I16" s="34">
        <v>280</v>
      </c>
    </row>
    <row r="17" spans="1:9">
      <c r="A17" s="18" t="s">
        <v>342</v>
      </c>
      <c r="B17" s="19" t="s">
        <v>306</v>
      </c>
      <c r="C17" s="19" t="s">
        <v>335</v>
      </c>
      <c r="D17" s="19" t="s">
        <v>343</v>
      </c>
      <c r="E17" s="29" t="s">
        <v>344</v>
      </c>
      <c r="F17" s="22" t="str">
        <f t="shared" si="1"/>
        <v>规格：U型钢,壁厚3mm</v>
      </c>
      <c r="G17" s="19" t="s">
        <v>132</v>
      </c>
      <c r="H17" s="23" t="s">
        <v>310</v>
      </c>
      <c r="I17" s="34">
        <v>90</v>
      </c>
    </row>
    <row r="18" spans="1:9">
      <c r="A18" s="18" t="s">
        <v>345</v>
      </c>
      <c r="B18" s="19" t="s">
        <v>306</v>
      </c>
      <c r="C18" s="19" t="s">
        <v>335</v>
      </c>
      <c r="D18" s="19" t="s">
        <v>346</v>
      </c>
      <c r="E18" s="29" t="s">
        <v>347</v>
      </c>
      <c r="F18" s="22" t="str">
        <f t="shared" si="1"/>
        <v>规格：16U型钢,壁厚8mm</v>
      </c>
      <c r="G18" s="19" t="s">
        <v>132</v>
      </c>
      <c r="H18" s="23" t="s">
        <v>310</v>
      </c>
      <c r="I18" s="34">
        <v>120</v>
      </c>
    </row>
    <row r="19" spans="1:9">
      <c r="A19" s="18" t="s">
        <v>348</v>
      </c>
      <c r="B19" s="19" t="s">
        <v>306</v>
      </c>
      <c r="C19" s="19" t="s">
        <v>335</v>
      </c>
      <c r="D19" s="19" t="s">
        <v>349</v>
      </c>
      <c r="E19" s="29" t="s">
        <v>350</v>
      </c>
      <c r="F19" s="22" t="str">
        <f t="shared" si="1"/>
        <v>规格：32U型钢,壁厚10mm</v>
      </c>
      <c r="G19" s="19" t="s">
        <v>132</v>
      </c>
      <c r="H19" s="23" t="s">
        <v>310</v>
      </c>
      <c r="I19" s="34">
        <v>140</v>
      </c>
    </row>
    <row r="20" spans="1:9">
      <c r="A20" s="18" t="s">
        <v>351</v>
      </c>
      <c r="B20" s="19" t="s">
        <v>306</v>
      </c>
      <c r="C20" s="19" t="s">
        <v>335</v>
      </c>
      <c r="D20" s="19" t="s">
        <v>352</v>
      </c>
      <c r="E20" s="29" t="s">
        <v>347</v>
      </c>
      <c r="F20" s="22" t="str">
        <f t="shared" si="1"/>
        <v>规格：30*30方钢,壁厚8mm</v>
      </c>
      <c r="G20" s="19" t="s">
        <v>132</v>
      </c>
      <c r="H20" s="23" t="s">
        <v>310</v>
      </c>
      <c r="I20" s="34">
        <v>88</v>
      </c>
    </row>
    <row r="21" spans="1:9">
      <c r="A21" s="18" t="s">
        <v>353</v>
      </c>
      <c r="B21" s="19" t="s">
        <v>306</v>
      </c>
      <c r="C21" s="19" t="s">
        <v>335</v>
      </c>
      <c r="D21" s="20" t="s">
        <v>323</v>
      </c>
      <c r="E21" s="21" t="s">
        <v>354</v>
      </c>
      <c r="F21" s="22" t="str">
        <f t="shared" si="1"/>
        <v>规格：桁架,200mm*200mm桁架</v>
      </c>
      <c r="G21" s="20" t="s">
        <v>78</v>
      </c>
      <c r="H21" s="23" t="s">
        <v>310</v>
      </c>
      <c r="I21" s="34">
        <v>65</v>
      </c>
    </row>
    <row r="22" spans="1:9">
      <c r="A22" s="18" t="s">
        <v>355</v>
      </c>
      <c r="B22" s="19" t="s">
        <v>306</v>
      </c>
      <c r="C22" s="19" t="s">
        <v>335</v>
      </c>
      <c r="D22" s="20" t="s">
        <v>356</v>
      </c>
      <c r="E22" s="21" t="s">
        <v>357</v>
      </c>
      <c r="F22" s="22" t="str">
        <f t="shared" si="1"/>
        <v>规格：20mm方管,壁厚1.5mm</v>
      </c>
      <c r="G22" s="20" t="s">
        <v>132</v>
      </c>
      <c r="H22" s="23" t="s">
        <v>310</v>
      </c>
      <c r="I22" s="34">
        <v>5</v>
      </c>
    </row>
    <row r="23" spans="1:9">
      <c r="A23" s="18" t="s">
        <v>358</v>
      </c>
      <c r="B23" s="19" t="s">
        <v>306</v>
      </c>
      <c r="C23" s="19" t="s">
        <v>335</v>
      </c>
      <c r="D23" s="20" t="s">
        <v>359</v>
      </c>
      <c r="E23" s="21" t="s">
        <v>357</v>
      </c>
      <c r="F23" s="22" t="str">
        <f t="shared" si="1"/>
        <v>规格：40mm方管,壁厚1.5mm</v>
      </c>
      <c r="G23" s="20" t="s">
        <v>132</v>
      </c>
      <c r="H23" s="23" t="s">
        <v>310</v>
      </c>
      <c r="I23" s="34">
        <v>15</v>
      </c>
    </row>
    <row r="24" spans="1:9">
      <c r="A24" s="18" t="s">
        <v>360</v>
      </c>
      <c r="B24" s="19" t="s">
        <v>306</v>
      </c>
      <c r="C24" s="20" t="s">
        <v>361</v>
      </c>
      <c r="D24" s="20" t="s">
        <v>362</v>
      </c>
      <c r="E24" s="21" t="s">
        <v>363</v>
      </c>
      <c r="F24" s="22" t="str">
        <f t="shared" si="1"/>
        <v>规格：40方通焊接,壁厚1.2mm</v>
      </c>
      <c r="G24" s="20" t="s">
        <v>364</v>
      </c>
      <c r="H24" s="23" t="s">
        <v>310</v>
      </c>
      <c r="I24" s="34">
        <v>40</v>
      </c>
    </row>
    <row r="25" spans="1:9">
      <c r="A25" s="18" t="s">
        <v>365</v>
      </c>
      <c r="B25" s="19" t="s">
        <v>306</v>
      </c>
      <c r="C25" s="20" t="s">
        <v>361</v>
      </c>
      <c r="D25" s="20" t="s">
        <v>366</v>
      </c>
      <c r="E25" s="21" t="s">
        <v>367</v>
      </c>
      <c r="F25" s="22" t="str">
        <f t="shared" si="1"/>
        <v>规格：80方柱,铝制银料（4槽/8槽）</v>
      </c>
      <c r="G25" s="20" t="s">
        <v>364</v>
      </c>
      <c r="H25" s="23" t="s">
        <v>310</v>
      </c>
      <c r="I25" s="34">
        <v>120</v>
      </c>
    </row>
    <row r="26" spans="1:9">
      <c r="A26" s="18" t="s">
        <v>368</v>
      </c>
      <c r="B26" s="19" t="s">
        <v>306</v>
      </c>
      <c r="C26" s="20" t="s">
        <v>361</v>
      </c>
      <c r="D26" s="20" t="s">
        <v>369</v>
      </c>
      <c r="E26" s="21" t="s">
        <v>367</v>
      </c>
      <c r="F26" s="22" t="str">
        <f t="shared" si="1"/>
        <v>规格：40方柱,铝制银料（4槽/8槽）</v>
      </c>
      <c r="G26" s="20" t="s">
        <v>364</v>
      </c>
      <c r="H26" s="23" t="s">
        <v>310</v>
      </c>
      <c r="I26" s="34">
        <v>80</v>
      </c>
    </row>
    <row r="27" spans="1:9">
      <c r="A27" s="18" t="s">
        <v>370</v>
      </c>
      <c r="B27" s="19" t="s">
        <v>306</v>
      </c>
      <c r="C27" s="20" t="s">
        <v>361</v>
      </c>
      <c r="D27" s="20" t="s">
        <v>371</v>
      </c>
      <c r="E27" s="21" t="s">
        <v>372</v>
      </c>
      <c r="F27" s="22" t="str">
        <f t="shared" si="1"/>
        <v>规格：八棱柱,铝制银料（带调节脚）</v>
      </c>
      <c r="G27" s="20" t="s">
        <v>364</v>
      </c>
      <c r="H27" s="23" t="s">
        <v>310</v>
      </c>
      <c r="I27" s="34">
        <v>80</v>
      </c>
    </row>
    <row r="28" spans="1:9">
      <c r="A28" s="18" t="s">
        <v>373</v>
      </c>
      <c r="B28" s="19" t="s">
        <v>306</v>
      </c>
      <c r="C28" s="20" t="s">
        <v>361</v>
      </c>
      <c r="D28" s="20" t="s">
        <v>374</v>
      </c>
      <c r="E28" s="21" t="s">
        <v>375</v>
      </c>
      <c r="F28" s="22" t="str">
        <f t="shared" si="1"/>
        <v>规格：扁铝,铝制银料，5cm宽</v>
      </c>
      <c r="G28" s="20" t="s">
        <v>364</v>
      </c>
      <c r="H28" s="23" t="s">
        <v>310</v>
      </c>
      <c r="I28" s="34">
        <v>60</v>
      </c>
    </row>
    <row r="29" spans="1:9">
      <c r="A29" s="18" t="s">
        <v>376</v>
      </c>
      <c r="B29" s="19" t="s">
        <v>306</v>
      </c>
      <c r="C29" s="19" t="s">
        <v>377</v>
      </c>
      <c r="D29" s="20" t="s">
        <v>378</v>
      </c>
      <c r="E29" s="29" t="s">
        <v>379</v>
      </c>
      <c r="F29" s="22" t="str">
        <f t="shared" si="1"/>
        <v>规格：防火板,国产，厚度3mm</v>
      </c>
      <c r="G29" s="20" t="s">
        <v>78</v>
      </c>
      <c r="H29" s="23" t="s">
        <v>310</v>
      </c>
      <c r="I29" s="34">
        <v>60</v>
      </c>
    </row>
    <row r="30" spans="1:9">
      <c r="A30" s="18" t="s">
        <v>380</v>
      </c>
      <c r="B30" s="18" t="s">
        <v>306</v>
      </c>
      <c r="C30" s="19" t="s">
        <v>377</v>
      </c>
      <c r="D30" s="20" t="s">
        <v>381</v>
      </c>
      <c r="E30" s="21" t="s">
        <v>382</v>
      </c>
      <c r="F30" s="22" t="str">
        <f t="shared" si="1"/>
        <v>规格：铝塑板,国产，单面板</v>
      </c>
      <c r="G30" s="20" t="s">
        <v>78</v>
      </c>
      <c r="H30" s="23" t="s">
        <v>310</v>
      </c>
      <c r="I30" s="34">
        <v>117</v>
      </c>
    </row>
    <row r="31" ht="30" spans="1:9">
      <c r="A31" s="18" t="s">
        <v>383</v>
      </c>
      <c r="B31" s="18" t="s">
        <v>306</v>
      </c>
      <c r="C31" s="19" t="s">
        <v>377</v>
      </c>
      <c r="D31" s="20" t="s">
        <v>384</v>
      </c>
      <c r="E31" s="21" t="s">
        <v>385</v>
      </c>
      <c r="F31" s="22" t="str">
        <f t="shared" si="1"/>
        <v>规格：丙烯涂料,国产,一般品牌、无味环保</v>
      </c>
      <c r="G31" s="20" t="s">
        <v>78</v>
      </c>
      <c r="H31" s="23" t="s">
        <v>310</v>
      </c>
      <c r="I31" s="34">
        <v>60</v>
      </c>
    </row>
    <row r="32" ht="30" spans="1:9">
      <c r="A32" s="18" t="s">
        <v>386</v>
      </c>
      <c r="B32" s="18" t="s">
        <v>306</v>
      </c>
      <c r="C32" s="19" t="s">
        <v>377</v>
      </c>
      <c r="D32" s="20" t="s">
        <v>387</v>
      </c>
      <c r="E32" s="21" t="s">
        <v>385</v>
      </c>
      <c r="F32" s="22" t="str">
        <f t="shared" si="1"/>
        <v>规格：乳胶漆,国产,一般品牌、无味环保</v>
      </c>
      <c r="G32" s="20" t="s">
        <v>78</v>
      </c>
      <c r="H32" s="23" t="s">
        <v>310</v>
      </c>
      <c r="I32" s="34">
        <v>60</v>
      </c>
    </row>
    <row r="33" spans="1:9">
      <c r="A33" s="18" t="s">
        <v>388</v>
      </c>
      <c r="B33" s="18" t="s">
        <v>306</v>
      </c>
      <c r="C33" s="19" t="s">
        <v>377</v>
      </c>
      <c r="D33" s="20" t="s">
        <v>389</v>
      </c>
      <c r="E33" s="21" t="s">
        <v>390</v>
      </c>
      <c r="F33" s="22" t="str">
        <f t="shared" si="1"/>
        <v>规格：墙纸,国产，单色</v>
      </c>
      <c r="G33" s="20" t="s">
        <v>78</v>
      </c>
      <c r="H33" s="23" t="s">
        <v>310</v>
      </c>
      <c r="I33" s="34">
        <v>45</v>
      </c>
    </row>
    <row r="34" spans="1:9">
      <c r="A34" s="18" t="s">
        <v>391</v>
      </c>
      <c r="B34" s="18" t="s">
        <v>306</v>
      </c>
      <c r="C34" s="19" t="s">
        <v>377</v>
      </c>
      <c r="D34" s="20" t="s">
        <v>392</v>
      </c>
      <c r="E34" s="21" t="s">
        <v>393</v>
      </c>
      <c r="F34" s="22" t="str">
        <f t="shared" si="1"/>
        <v>规格：喷漆,金属漆，三层喷漆</v>
      </c>
      <c r="G34" s="20" t="s">
        <v>78</v>
      </c>
      <c r="H34" s="23" t="s">
        <v>310</v>
      </c>
      <c r="I34" s="34">
        <v>180</v>
      </c>
    </row>
    <row r="35" spans="1:9">
      <c r="A35" s="18" t="s">
        <v>394</v>
      </c>
      <c r="B35" s="18" t="s">
        <v>306</v>
      </c>
      <c r="C35" s="19" t="s">
        <v>377</v>
      </c>
      <c r="D35" s="20" t="s">
        <v>395</v>
      </c>
      <c r="E35" s="21" t="s">
        <v>396</v>
      </c>
      <c r="F35" s="22" t="str">
        <f t="shared" si="1"/>
        <v>规格：烤漆,三层烤漆,普通品牌</v>
      </c>
      <c r="G35" s="20" t="s">
        <v>78</v>
      </c>
      <c r="H35" s="23" t="s">
        <v>310</v>
      </c>
      <c r="I35" s="34">
        <v>220</v>
      </c>
    </row>
    <row r="36" spans="1:9">
      <c r="A36" s="18" t="s">
        <v>397</v>
      </c>
      <c r="B36" s="18" t="s">
        <v>306</v>
      </c>
      <c r="C36" s="19" t="s">
        <v>377</v>
      </c>
      <c r="D36" s="20" t="s">
        <v>398</v>
      </c>
      <c r="E36" s="21" t="s">
        <v>399</v>
      </c>
      <c r="F36" s="22" t="str">
        <f t="shared" si="1"/>
        <v>规格：防火涂料,中南等国产品牌</v>
      </c>
      <c r="G36" s="20" t="s">
        <v>78</v>
      </c>
      <c r="H36" s="23" t="s">
        <v>310</v>
      </c>
      <c r="I36" s="34">
        <v>40</v>
      </c>
    </row>
    <row r="37" spans="1:9">
      <c r="A37" s="18" t="s">
        <v>400</v>
      </c>
      <c r="B37" s="18" t="s">
        <v>306</v>
      </c>
      <c r="C37" s="19" t="s">
        <v>377</v>
      </c>
      <c r="D37" s="20" t="s">
        <v>401</v>
      </c>
      <c r="E37" s="21" t="s">
        <v>399</v>
      </c>
      <c r="F37" s="22" t="str">
        <f t="shared" si="1"/>
        <v>规格：木质防水漆,中南等国产品牌</v>
      </c>
      <c r="G37" s="20" t="s">
        <v>78</v>
      </c>
      <c r="H37" s="23" t="s">
        <v>310</v>
      </c>
      <c r="I37" s="34">
        <v>70</v>
      </c>
    </row>
    <row r="38" spans="1:9">
      <c r="A38" s="18" t="s">
        <v>402</v>
      </c>
      <c r="B38" s="18" t="s">
        <v>306</v>
      </c>
      <c r="C38" s="19" t="s">
        <v>377</v>
      </c>
      <c r="D38" s="20" t="s">
        <v>403</v>
      </c>
      <c r="E38" s="21" t="s">
        <v>404</v>
      </c>
      <c r="F38" s="22" t="str">
        <f t="shared" si="1"/>
        <v>规格：亚克力,国产 3mm</v>
      </c>
      <c r="G38" s="20" t="s">
        <v>78</v>
      </c>
      <c r="H38" s="23" t="s">
        <v>310</v>
      </c>
      <c r="I38" s="34">
        <v>100</v>
      </c>
    </row>
    <row r="39" spans="1:9">
      <c r="A39" s="18" t="s">
        <v>405</v>
      </c>
      <c r="B39" s="18" t="s">
        <v>306</v>
      </c>
      <c r="C39" s="19" t="s">
        <v>377</v>
      </c>
      <c r="D39" s="20" t="s">
        <v>403</v>
      </c>
      <c r="E39" s="21" t="s">
        <v>406</v>
      </c>
      <c r="F39" s="22" t="str">
        <f t="shared" si="1"/>
        <v>规格：亚克力,国产 5mm</v>
      </c>
      <c r="G39" s="20" t="s">
        <v>78</v>
      </c>
      <c r="H39" s="23" t="s">
        <v>310</v>
      </c>
      <c r="I39" s="34">
        <v>175</v>
      </c>
    </row>
    <row r="40" spans="1:9">
      <c r="A40" s="18" t="s">
        <v>407</v>
      </c>
      <c r="B40" s="18" t="s">
        <v>306</v>
      </c>
      <c r="C40" s="19" t="s">
        <v>377</v>
      </c>
      <c r="D40" s="20" t="s">
        <v>403</v>
      </c>
      <c r="E40" s="21" t="s">
        <v>408</v>
      </c>
      <c r="F40" s="22" t="str">
        <f t="shared" si="1"/>
        <v>规格：亚克力,国产 10mm</v>
      </c>
      <c r="G40" s="20" t="s">
        <v>78</v>
      </c>
      <c r="H40" s="23" t="s">
        <v>310</v>
      </c>
      <c r="I40" s="34">
        <v>350</v>
      </c>
    </row>
    <row r="41" spans="1:9">
      <c r="A41" s="18" t="s">
        <v>409</v>
      </c>
      <c r="B41" s="18" t="s">
        <v>306</v>
      </c>
      <c r="C41" s="19" t="s">
        <v>377</v>
      </c>
      <c r="D41" s="19" t="s">
        <v>410</v>
      </c>
      <c r="E41" s="29" t="s">
        <v>411</v>
      </c>
      <c r="F41" s="22" t="str">
        <f t="shared" si="1"/>
        <v>规格：钢化玻璃,青玻-厚度8mm</v>
      </c>
      <c r="G41" s="20" t="s">
        <v>78</v>
      </c>
      <c r="H41" s="23" t="s">
        <v>310</v>
      </c>
      <c r="I41" s="34">
        <v>160</v>
      </c>
    </row>
    <row r="42" ht="30" spans="1:9">
      <c r="A42" s="18" t="s">
        <v>412</v>
      </c>
      <c r="B42" s="18" t="s">
        <v>306</v>
      </c>
      <c r="C42" s="19" t="s">
        <v>377</v>
      </c>
      <c r="D42" s="19" t="s">
        <v>410</v>
      </c>
      <c r="E42" s="30" t="s">
        <v>413</v>
      </c>
      <c r="F42" s="22" t="str">
        <f t="shared" si="1"/>
        <v>规格：钢化玻璃,普通清玻璃10mm钢化</v>
      </c>
      <c r="G42" s="20" t="s">
        <v>78</v>
      </c>
      <c r="H42" s="23" t="s">
        <v>310</v>
      </c>
      <c r="I42" s="34">
        <v>180</v>
      </c>
    </row>
    <row r="43" ht="30" spans="1:9">
      <c r="A43" s="18" t="s">
        <v>414</v>
      </c>
      <c r="B43" s="18" t="s">
        <v>306</v>
      </c>
      <c r="C43" s="19" t="s">
        <v>377</v>
      </c>
      <c r="D43" s="19" t="s">
        <v>410</v>
      </c>
      <c r="E43" s="30" t="s">
        <v>415</v>
      </c>
      <c r="F43" s="22" t="str">
        <f t="shared" si="1"/>
        <v>规格：钢化玻璃,普通清玻璃12mm钢化</v>
      </c>
      <c r="G43" s="20" t="s">
        <v>78</v>
      </c>
      <c r="H43" s="23" t="s">
        <v>310</v>
      </c>
      <c r="I43" s="34">
        <v>200</v>
      </c>
    </row>
    <row r="44" ht="30" spans="1:9">
      <c r="A44" s="18" t="s">
        <v>416</v>
      </c>
      <c r="B44" s="18" t="s">
        <v>306</v>
      </c>
      <c r="C44" s="19" t="s">
        <v>377</v>
      </c>
      <c r="D44" s="19" t="s">
        <v>410</v>
      </c>
      <c r="E44" s="30" t="s">
        <v>417</v>
      </c>
      <c r="F44" s="22" t="str">
        <f t="shared" si="1"/>
        <v>规格：钢化玻璃,普通清玻璃15mm钢化</v>
      </c>
      <c r="G44" s="20" t="s">
        <v>78</v>
      </c>
      <c r="H44" s="23" t="s">
        <v>310</v>
      </c>
      <c r="I44" s="34">
        <v>300</v>
      </c>
    </row>
    <row r="45" spans="1:9">
      <c r="A45" s="18" t="s">
        <v>418</v>
      </c>
      <c r="B45" s="19" t="s">
        <v>306</v>
      </c>
      <c r="C45" s="19" t="s">
        <v>377</v>
      </c>
      <c r="D45" s="19" t="s">
        <v>410</v>
      </c>
      <c r="E45" s="30" t="s">
        <v>419</v>
      </c>
      <c r="F45" s="22" t="str">
        <f t="shared" si="1"/>
        <v>规格：钢化玻璃,超白玻璃10mm钢化</v>
      </c>
      <c r="G45" s="20" t="s">
        <v>78</v>
      </c>
      <c r="H45" s="23" t="s">
        <v>310</v>
      </c>
      <c r="I45" s="34">
        <v>280</v>
      </c>
    </row>
    <row r="46" spans="1:9">
      <c r="A46" s="18" t="s">
        <v>420</v>
      </c>
      <c r="B46" s="19" t="s">
        <v>306</v>
      </c>
      <c r="C46" s="19" t="s">
        <v>377</v>
      </c>
      <c r="D46" s="19" t="s">
        <v>410</v>
      </c>
      <c r="E46" s="30" t="s">
        <v>421</v>
      </c>
      <c r="F46" s="22" t="str">
        <f t="shared" si="1"/>
        <v>规格：钢化玻璃,超白玻璃12mm钢化</v>
      </c>
      <c r="G46" s="20" t="s">
        <v>78</v>
      </c>
      <c r="H46" s="23" t="s">
        <v>310</v>
      </c>
      <c r="I46" s="34">
        <v>300</v>
      </c>
    </row>
    <row r="47" spans="1:9">
      <c r="A47" s="18" t="s">
        <v>422</v>
      </c>
      <c r="B47" s="19" t="s">
        <v>306</v>
      </c>
      <c r="C47" s="19" t="s">
        <v>377</v>
      </c>
      <c r="D47" s="19" t="s">
        <v>410</v>
      </c>
      <c r="E47" s="30" t="s">
        <v>423</v>
      </c>
      <c r="F47" s="22" t="str">
        <f t="shared" si="1"/>
        <v>规格：钢化玻璃,超白玻璃15mm钢化</v>
      </c>
      <c r="G47" s="20" t="s">
        <v>78</v>
      </c>
      <c r="H47" s="23" t="s">
        <v>310</v>
      </c>
      <c r="I47" s="34">
        <v>380</v>
      </c>
    </row>
    <row r="48" spans="1:9">
      <c r="A48" s="18" t="s">
        <v>424</v>
      </c>
      <c r="B48" s="19" t="s">
        <v>306</v>
      </c>
      <c r="C48" s="19" t="s">
        <v>377</v>
      </c>
      <c r="D48" s="19" t="s">
        <v>425</v>
      </c>
      <c r="E48" s="30" t="s">
        <v>426</v>
      </c>
      <c r="F48" s="22" t="str">
        <f t="shared" si="1"/>
        <v>规格：有色玻璃,白镜5mm</v>
      </c>
      <c r="G48" s="20" t="s">
        <v>78</v>
      </c>
      <c r="H48" s="23" t="s">
        <v>310</v>
      </c>
      <c r="I48" s="34">
        <v>75</v>
      </c>
    </row>
    <row r="49" spans="1:9">
      <c r="A49" s="18" t="s">
        <v>427</v>
      </c>
      <c r="B49" s="19" t="s">
        <v>306</v>
      </c>
      <c r="C49" s="19" t="s">
        <v>377</v>
      </c>
      <c r="D49" s="19" t="s">
        <v>425</v>
      </c>
      <c r="E49" s="30" t="s">
        <v>428</v>
      </c>
      <c r="F49" s="22" t="str">
        <f t="shared" si="1"/>
        <v>规格：有色玻璃,灰镜5mm</v>
      </c>
      <c r="G49" s="20" t="s">
        <v>78</v>
      </c>
      <c r="H49" s="23" t="s">
        <v>310</v>
      </c>
      <c r="I49" s="34">
        <v>120</v>
      </c>
    </row>
    <row r="50" spans="1:9">
      <c r="A50" s="18" t="s">
        <v>429</v>
      </c>
      <c r="B50" s="19" t="s">
        <v>306</v>
      </c>
      <c r="C50" s="19" t="s">
        <v>377</v>
      </c>
      <c r="D50" s="19" t="s">
        <v>425</v>
      </c>
      <c r="E50" s="30" t="s">
        <v>430</v>
      </c>
      <c r="F50" s="22" t="str">
        <f t="shared" si="1"/>
        <v>规格：有色玻璃,金镜5mm</v>
      </c>
      <c r="G50" s="20" t="s">
        <v>78</v>
      </c>
      <c r="H50" s="23" t="s">
        <v>310</v>
      </c>
      <c r="I50" s="34">
        <v>130</v>
      </c>
    </row>
    <row r="51" spans="1:9">
      <c r="A51" s="18" t="s">
        <v>431</v>
      </c>
      <c r="B51" s="19" t="s">
        <v>306</v>
      </c>
      <c r="C51" s="19" t="s">
        <v>377</v>
      </c>
      <c r="D51" s="19" t="s">
        <v>425</v>
      </c>
      <c r="E51" s="30" t="s">
        <v>432</v>
      </c>
      <c r="F51" s="22" t="str">
        <f t="shared" si="1"/>
        <v>规格：有色玻璃,茶镜5mm</v>
      </c>
      <c r="G51" s="20" t="s">
        <v>78</v>
      </c>
      <c r="H51" s="23" t="s">
        <v>310</v>
      </c>
      <c r="I51" s="34">
        <v>130</v>
      </c>
    </row>
    <row r="52" spans="1:9">
      <c r="A52" s="18" t="s">
        <v>433</v>
      </c>
      <c r="B52" s="19" t="s">
        <v>306</v>
      </c>
      <c r="C52" s="19" t="s">
        <v>377</v>
      </c>
      <c r="D52" s="19" t="s">
        <v>425</v>
      </c>
      <c r="E52" s="30" t="s">
        <v>434</v>
      </c>
      <c r="F52" s="22" t="str">
        <f t="shared" si="1"/>
        <v>规格：有色玻璃,黑镜5mm</v>
      </c>
      <c r="G52" s="20" t="s">
        <v>78</v>
      </c>
      <c r="H52" s="23" t="s">
        <v>310</v>
      </c>
      <c r="I52" s="34">
        <v>200</v>
      </c>
    </row>
    <row r="53" spans="1:9">
      <c r="A53" s="18" t="s">
        <v>435</v>
      </c>
      <c r="B53" s="19" t="s">
        <v>306</v>
      </c>
      <c r="C53" s="19" t="s">
        <v>377</v>
      </c>
      <c r="D53" s="19" t="s">
        <v>425</v>
      </c>
      <c r="E53" s="30" t="s">
        <v>436</v>
      </c>
      <c r="F53" s="22" t="str">
        <f t="shared" si="1"/>
        <v>规格：有色玻璃,单面镜5mm</v>
      </c>
      <c r="G53" s="20" t="s">
        <v>78</v>
      </c>
      <c r="H53" s="23" t="s">
        <v>310</v>
      </c>
      <c r="I53" s="34">
        <v>110</v>
      </c>
    </row>
    <row r="54" spans="1:9">
      <c r="A54" s="18" t="s">
        <v>437</v>
      </c>
      <c r="B54" s="19" t="s">
        <v>306</v>
      </c>
      <c r="C54" s="19" t="s">
        <v>377</v>
      </c>
      <c r="D54" s="20" t="s">
        <v>438</v>
      </c>
      <c r="E54" s="21" t="s">
        <v>439</v>
      </c>
      <c r="F54" s="22" t="str">
        <f t="shared" si="1"/>
        <v>规格：KT板,亚展A类板</v>
      </c>
      <c r="G54" s="20" t="s">
        <v>78</v>
      </c>
      <c r="H54" s="23" t="s">
        <v>310</v>
      </c>
      <c r="I54" s="34">
        <v>18</v>
      </c>
    </row>
    <row r="55" spans="1:9">
      <c r="A55" s="18" t="s">
        <v>440</v>
      </c>
      <c r="B55" s="19" t="s">
        <v>306</v>
      </c>
      <c r="C55" s="19" t="s">
        <v>377</v>
      </c>
      <c r="D55" s="20" t="s">
        <v>441</v>
      </c>
      <c r="E55" s="21" t="s">
        <v>442</v>
      </c>
      <c r="F55" s="22" t="str">
        <f t="shared" si="1"/>
        <v>规格：展板,白色PVC展板，3.2mm</v>
      </c>
      <c r="G55" s="20" t="s">
        <v>78</v>
      </c>
      <c r="H55" s="23" t="s">
        <v>310</v>
      </c>
      <c r="I55" s="34">
        <v>90</v>
      </c>
    </row>
    <row r="56" spans="1:9">
      <c r="A56" s="18" t="s">
        <v>443</v>
      </c>
      <c r="B56" s="19" t="s">
        <v>306</v>
      </c>
      <c r="C56" s="19" t="s">
        <v>377</v>
      </c>
      <c r="D56" s="19" t="s">
        <v>444</v>
      </c>
      <c r="E56" s="29" t="s">
        <v>445</v>
      </c>
      <c r="F56" s="22" t="str">
        <f t="shared" si="1"/>
        <v>规格：不锈钢,304 镜面</v>
      </c>
      <c r="G56" s="19" t="s">
        <v>78</v>
      </c>
      <c r="H56" s="23" t="s">
        <v>310</v>
      </c>
      <c r="I56" s="34">
        <v>120</v>
      </c>
    </row>
    <row r="57" spans="1:9">
      <c r="A57" s="18" t="s">
        <v>446</v>
      </c>
      <c r="B57" s="19" t="s">
        <v>306</v>
      </c>
      <c r="C57" s="19" t="s">
        <v>377</v>
      </c>
      <c r="D57" s="20" t="s">
        <v>447</v>
      </c>
      <c r="E57" s="21" t="s">
        <v>448</v>
      </c>
      <c r="F57" s="22" t="str">
        <f t="shared" si="1"/>
        <v>规格：水泥板,8mm</v>
      </c>
      <c r="G57" s="20" t="s">
        <v>78</v>
      </c>
      <c r="H57" s="23" t="s">
        <v>310</v>
      </c>
      <c r="I57" s="34">
        <v>80</v>
      </c>
    </row>
    <row r="58" spans="1:9">
      <c r="A58" s="18" t="s">
        <v>449</v>
      </c>
      <c r="B58" s="19" t="s">
        <v>306</v>
      </c>
      <c r="C58" s="19" t="s">
        <v>377</v>
      </c>
      <c r="D58" s="20" t="s">
        <v>450</v>
      </c>
      <c r="E58" s="21" t="s">
        <v>451</v>
      </c>
      <c r="F58" s="22" t="str">
        <f t="shared" si="1"/>
        <v>规格：波音片,韩国进口LG或三星品牌</v>
      </c>
      <c r="G58" s="20" t="s">
        <v>78</v>
      </c>
      <c r="H58" s="23" t="s">
        <v>310</v>
      </c>
      <c r="I58" s="34">
        <v>60</v>
      </c>
    </row>
    <row r="59" spans="1:9">
      <c r="A59" s="18" t="s">
        <v>452</v>
      </c>
      <c r="B59" s="19" t="s">
        <v>306</v>
      </c>
      <c r="C59" s="19" t="s">
        <v>377</v>
      </c>
      <c r="D59" s="20" t="s">
        <v>453</v>
      </c>
      <c r="E59" s="21" t="s">
        <v>448</v>
      </c>
      <c r="F59" s="22" t="str">
        <f t="shared" si="1"/>
        <v>规格：文化石,8mm</v>
      </c>
      <c r="G59" s="20" t="s">
        <v>78</v>
      </c>
      <c r="H59" s="23" t="s">
        <v>310</v>
      </c>
      <c r="I59" s="34">
        <v>70</v>
      </c>
    </row>
    <row r="60" spans="1:9">
      <c r="A60" s="18" t="s">
        <v>454</v>
      </c>
      <c r="B60" s="18" t="s">
        <v>306</v>
      </c>
      <c r="C60" s="19" t="s">
        <v>377</v>
      </c>
      <c r="D60" s="20" t="s">
        <v>455</v>
      </c>
      <c r="E60" s="21" t="s">
        <v>456</v>
      </c>
      <c r="F60" s="22" t="str">
        <f t="shared" si="1"/>
        <v>规格：波纹板,12mm</v>
      </c>
      <c r="G60" s="20" t="s">
        <v>78</v>
      </c>
      <c r="H60" s="23" t="s">
        <v>310</v>
      </c>
      <c r="I60" s="34">
        <v>70</v>
      </c>
    </row>
    <row r="61" spans="1:9">
      <c r="A61" s="18" t="s">
        <v>457</v>
      </c>
      <c r="B61" s="18" t="s">
        <v>306</v>
      </c>
      <c r="C61" s="19" t="s">
        <v>377</v>
      </c>
      <c r="D61" s="20" t="s">
        <v>458</v>
      </c>
      <c r="E61" s="21" t="s">
        <v>459</v>
      </c>
      <c r="F61" s="22" t="str">
        <f t="shared" si="1"/>
        <v>规格：仿真植物墙,混搭植物</v>
      </c>
      <c r="G61" s="20" t="s">
        <v>78</v>
      </c>
      <c r="H61" s="23" t="s">
        <v>310</v>
      </c>
      <c r="I61" s="34">
        <v>70</v>
      </c>
    </row>
    <row r="62" spans="1:9">
      <c r="A62" s="18" t="s">
        <v>460</v>
      </c>
      <c r="B62" s="18" t="s">
        <v>306</v>
      </c>
      <c r="C62" s="19" t="s">
        <v>377</v>
      </c>
      <c r="D62" s="20" t="s">
        <v>461</v>
      </c>
      <c r="E62" s="21" t="s">
        <v>462</v>
      </c>
      <c r="F62" s="22" t="str">
        <f t="shared" si="1"/>
        <v>规格：油漆,亮面漆</v>
      </c>
      <c r="G62" s="20" t="s">
        <v>78</v>
      </c>
      <c r="H62" s="23" t="s">
        <v>310</v>
      </c>
      <c r="I62" s="34">
        <v>180</v>
      </c>
    </row>
    <row r="63" ht="30" spans="1:9">
      <c r="A63" s="18" t="s">
        <v>463</v>
      </c>
      <c r="B63" s="18" t="s">
        <v>306</v>
      </c>
      <c r="C63" s="20" t="s">
        <v>464</v>
      </c>
      <c r="D63" s="31" t="s">
        <v>465</v>
      </c>
      <c r="E63" s="32" t="s">
        <v>466</v>
      </c>
      <c r="F63" s="22" t="str">
        <f t="shared" si="1"/>
        <v>规格：木制烤漆,高度1米内，含抽屉、开门</v>
      </c>
      <c r="G63" s="20" t="s">
        <v>364</v>
      </c>
      <c r="H63" s="23" t="s">
        <v>310</v>
      </c>
      <c r="I63" s="34">
        <v>650</v>
      </c>
    </row>
    <row r="64" ht="30" spans="1:9">
      <c r="A64" s="18" t="s">
        <v>467</v>
      </c>
      <c r="B64" s="18" t="s">
        <v>306</v>
      </c>
      <c r="C64" s="20" t="s">
        <v>464</v>
      </c>
      <c r="D64" s="31" t="s">
        <v>468</v>
      </c>
      <c r="E64" s="32" t="s">
        <v>466</v>
      </c>
      <c r="F64" s="22" t="str">
        <f t="shared" si="1"/>
        <v>规格：木制防火板,高度1米内，含抽屉、开门</v>
      </c>
      <c r="G64" s="20" t="s">
        <v>364</v>
      </c>
      <c r="H64" s="23" t="s">
        <v>310</v>
      </c>
      <c r="I64" s="34">
        <v>400</v>
      </c>
    </row>
    <row r="65" ht="30" spans="1:9">
      <c r="A65" s="18" t="s">
        <v>469</v>
      </c>
      <c r="B65" s="18" t="s">
        <v>306</v>
      </c>
      <c r="C65" s="20" t="s">
        <v>470</v>
      </c>
      <c r="D65" s="31" t="s">
        <v>465</v>
      </c>
      <c r="E65" s="32" t="s">
        <v>471</v>
      </c>
      <c r="F65" s="22" t="str">
        <f t="shared" si="1"/>
        <v>规格：木制烤漆,高度2.4米内，含抽屉、开门</v>
      </c>
      <c r="G65" s="20" t="s">
        <v>364</v>
      </c>
      <c r="H65" s="23" t="s">
        <v>310</v>
      </c>
      <c r="I65" s="34">
        <v>800</v>
      </c>
    </row>
    <row r="66" ht="30" spans="1:9">
      <c r="A66" s="18" t="s">
        <v>472</v>
      </c>
      <c r="B66" s="18" t="s">
        <v>306</v>
      </c>
      <c r="C66" s="20" t="s">
        <v>470</v>
      </c>
      <c r="D66" s="31" t="s">
        <v>468</v>
      </c>
      <c r="E66" s="32" t="s">
        <v>471</v>
      </c>
      <c r="F66" s="22" t="str">
        <f t="shared" si="1"/>
        <v>规格：木制防火板,高度2.4米内，含抽屉、开门</v>
      </c>
      <c r="G66" s="20" t="s">
        <v>364</v>
      </c>
      <c r="H66" s="23" t="s">
        <v>310</v>
      </c>
      <c r="I66" s="34">
        <v>300</v>
      </c>
    </row>
    <row r="67" spans="1:9">
      <c r="A67" s="18" t="s">
        <v>473</v>
      </c>
      <c r="B67" s="36" t="s">
        <v>306</v>
      </c>
      <c r="C67" s="20" t="s">
        <v>470</v>
      </c>
      <c r="D67" s="23" t="s">
        <v>474</v>
      </c>
      <c r="E67" s="22" t="s">
        <v>475</v>
      </c>
      <c r="F67" s="22" t="str">
        <f t="shared" si="1"/>
        <v>规格：特殊要求展柜,发光、拉丝等</v>
      </c>
      <c r="G67" s="23" t="s">
        <v>364</v>
      </c>
      <c r="H67" s="23" t="s">
        <v>310</v>
      </c>
      <c r="I67" s="34">
        <v>600</v>
      </c>
    </row>
    <row r="68" spans="1:9">
      <c r="A68" s="18" t="s">
        <v>476</v>
      </c>
      <c r="B68" s="18" t="s">
        <v>306</v>
      </c>
      <c r="C68" s="201" t="s">
        <v>477</v>
      </c>
      <c r="D68" s="20" t="s">
        <v>478</v>
      </c>
      <c r="E68" s="21" t="s">
        <v>479</v>
      </c>
      <c r="F68" s="22" t="str">
        <f t="shared" si="1"/>
        <v>规格：普通展览地毯,3mm</v>
      </c>
      <c r="G68" s="20" t="s">
        <v>78</v>
      </c>
      <c r="H68" s="23" t="s">
        <v>310</v>
      </c>
      <c r="I68" s="34">
        <v>10</v>
      </c>
    </row>
    <row r="69" spans="1:9">
      <c r="A69" s="18" t="s">
        <v>480</v>
      </c>
      <c r="B69" s="18" t="s">
        <v>306</v>
      </c>
      <c r="C69" s="202" t="s">
        <v>477</v>
      </c>
      <c r="D69" s="37" t="s">
        <v>481</v>
      </c>
      <c r="E69" s="38" t="s">
        <v>482</v>
      </c>
      <c r="F69" s="39" t="str">
        <f t="shared" si="1"/>
        <v>规格：加厚展览地毯,5-7mm</v>
      </c>
      <c r="G69" s="37" t="s">
        <v>78</v>
      </c>
      <c r="H69" s="36" t="s">
        <v>310</v>
      </c>
      <c r="I69" s="34">
        <v>20</v>
      </c>
    </row>
    <row r="70" s="2" customFormat="1" spans="1:9">
      <c r="A70" s="40" t="s">
        <v>91</v>
      </c>
      <c r="B70" s="40" t="s">
        <v>306</v>
      </c>
      <c r="C70" s="203" t="s">
        <v>477</v>
      </c>
      <c r="D70" s="41" t="s">
        <v>483</v>
      </c>
      <c r="E70" s="42"/>
      <c r="F70" s="43" t="str">
        <f>"规格："&amp;D70</f>
        <v>规格：拉绒地毯</v>
      </c>
      <c r="G70" s="41" t="s">
        <v>78</v>
      </c>
      <c r="H70" s="44" t="s">
        <v>310</v>
      </c>
      <c r="I70" s="51">
        <v>25</v>
      </c>
    </row>
    <row r="71" spans="1:9">
      <c r="A71" s="18" t="s">
        <v>484</v>
      </c>
      <c r="B71" s="18" t="s">
        <v>306</v>
      </c>
      <c r="C71" s="201" t="s">
        <v>477</v>
      </c>
      <c r="D71" s="20" t="s">
        <v>485</v>
      </c>
      <c r="E71" s="21"/>
      <c r="F71" s="22" t="str">
        <f>"规格："&amp;D71</f>
        <v>规格：圈绒地毯</v>
      </c>
      <c r="G71" s="20" t="s">
        <v>78</v>
      </c>
      <c r="H71" s="23" t="s">
        <v>310</v>
      </c>
      <c r="I71" s="34">
        <v>30</v>
      </c>
    </row>
    <row r="72" spans="1:9">
      <c r="A72" s="18" t="s">
        <v>486</v>
      </c>
      <c r="B72" s="18" t="s">
        <v>306</v>
      </c>
      <c r="C72" s="201" t="s">
        <v>477</v>
      </c>
      <c r="D72" s="20" t="s">
        <v>487</v>
      </c>
      <c r="E72" s="21" t="s">
        <v>488</v>
      </c>
      <c r="F72" s="22" t="str">
        <f>"规格："&amp;D72&amp;","&amp;E72</f>
        <v>规格：草皮地毯,5cm以下</v>
      </c>
      <c r="G72" s="20" t="s">
        <v>78</v>
      </c>
      <c r="H72" s="23" t="s">
        <v>310</v>
      </c>
      <c r="I72" s="34">
        <v>40</v>
      </c>
    </row>
    <row r="73" spans="1:9">
      <c r="A73" s="18" t="s">
        <v>489</v>
      </c>
      <c r="B73" s="18" t="s">
        <v>306</v>
      </c>
      <c r="C73" s="201" t="s">
        <v>477</v>
      </c>
      <c r="D73" s="20" t="s">
        <v>487</v>
      </c>
      <c r="E73" s="21" t="s">
        <v>490</v>
      </c>
      <c r="F73" s="22" t="str">
        <f>"规格："&amp;D73&amp;","&amp;E73</f>
        <v>规格：草皮地毯,5cm以上</v>
      </c>
      <c r="G73" s="20" t="s">
        <v>78</v>
      </c>
      <c r="H73" s="23" t="s">
        <v>310</v>
      </c>
      <c r="I73" s="34">
        <v>65</v>
      </c>
    </row>
    <row r="74" spans="1:9">
      <c r="A74" s="18" t="s">
        <v>491</v>
      </c>
      <c r="B74" s="18" t="s">
        <v>306</v>
      </c>
      <c r="C74" s="201" t="s">
        <v>477</v>
      </c>
      <c r="D74" s="45" t="s">
        <v>492</v>
      </c>
      <c r="E74" s="21" t="s">
        <v>448</v>
      </c>
      <c r="F74" s="22" t="str">
        <f>"规格："&amp;D74&amp;","&amp;E74</f>
        <v>规格：麻底地毯,8mm</v>
      </c>
      <c r="G74" s="20" t="s">
        <v>78</v>
      </c>
      <c r="H74" s="23" t="s">
        <v>310</v>
      </c>
      <c r="I74" s="34">
        <v>65</v>
      </c>
    </row>
    <row r="75" spans="1:9">
      <c r="A75" s="18" t="s">
        <v>493</v>
      </c>
      <c r="B75" s="18" t="s">
        <v>306</v>
      </c>
      <c r="C75" s="201" t="s">
        <v>477</v>
      </c>
      <c r="D75" s="45" t="s">
        <v>494</v>
      </c>
      <c r="E75" s="21" t="s">
        <v>456</v>
      </c>
      <c r="F75" s="22" t="str">
        <f>"规格："&amp;D75&amp;","&amp;E75</f>
        <v>规格：长毛麻底地毯,12mm</v>
      </c>
      <c r="G75" s="20" t="s">
        <v>78</v>
      </c>
      <c r="H75" s="23" t="s">
        <v>310</v>
      </c>
      <c r="I75" s="34">
        <v>80</v>
      </c>
    </row>
    <row r="76" spans="1:9">
      <c r="A76" s="18" t="s">
        <v>495</v>
      </c>
      <c r="B76" s="18" t="s">
        <v>306</v>
      </c>
      <c r="C76" s="20" t="s">
        <v>496</v>
      </c>
      <c r="D76" s="46" t="s">
        <v>497</v>
      </c>
      <c r="E76" s="47"/>
      <c r="F76" s="22" t="str">
        <f>"规格："&amp;D76</f>
        <v>规格：强化复合木地板/多层板</v>
      </c>
      <c r="G76" s="20" t="s">
        <v>78</v>
      </c>
      <c r="H76" s="23" t="s">
        <v>310</v>
      </c>
      <c r="I76" s="34">
        <v>70</v>
      </c>
    </row>
    <row r="77" spans="1:9">
      <c r="A77" s="18" t="s">
        <v>498</v>
      </c>
      <c r="B77" s="18" t="s">
        <v>306</v>
      </c>
      <c r="C77" s="20" t="s">
        <v>496</v>
      </c>
      <c r="D77" s="46" t="s">
        <v>499</v>
      </c>
      <c r="E77" s="47" t="s">
        <v>500</v>
      </c>
      <c r="F77" s="22" t="str">
        <f t="shared" ref="F77:F93" si="2">"规格："&amp;D77&amp;","&amp;E77</f>
        <v>规格：三聚氰铵地板,15mm</v>
      </c>
      <c r="G77" s="20" t="s">
        <v>78</v>
      </c>
      <c r="H77" s="23" t="s">
        <v>310</v>
      </c>
      <c r="I77" s="34">
        <v>120</v>
      </c>
    </row>
    <row r="78" spans="1:9">
      <c r="A78" s="18" t="s">
        <v>501</v>
      </c>
      <c r="B78" s="19" t="s">
        <v>306</v>
      </c>
      <c r="C78" s="20" t="s">
        <v>496</v>
      </c>
      <c r="D78" s="46" t="s">
        <v>502</v>
      </c>
      <c r="E78" s="47" t="s">
        <v>500</v>
      </c>
      <c r="F78" s="22" t="str">
        <f t="shared" si="2"/>
        <v>规格：淋油板,15mm</v>
      </c>
      <c r="G78" s="20" t="s">
        <v>78</v>
      </c>
      <c r="H78" s="23" t="s">
        <v>310</v>
      </c>
      <c r="I78" s="34">
        <v>120</v>
      </c>
    </row>
    <row r="79" spans="1:9">
      <c r="A79" s="18" t="s">
        <v>503</v>
      </c>
      <c r="B79" s="19" t="s">
        <v>306</v>
      </c>
      <c r="C79" s="20" t="s">
        <v>496</v>
      </c>
      <c r="D79" s="46" t="s">
        <v>504</v>
      </c>
      <c r="E79" s="47" t="s">
        <v>505</v>
      </c>
      <c r="F79" s="22" t="str">
        <f t="shared" si="2"/>
        <v>规格：pvc地胶,国产</v>
      </c>
      <c r="G79" s="20" t="s">
        <v>78</v>
      </c>
      <c r="H79" s="23" t="s">
        <v>310</v>
      </c>
      <c r="I79" s="34">
        <v>75</v>
      </c>
    </row>
    <row r="80" ht="45" spans="1:9">
      <c r="A80" s="18" t="s">
        <v>506</v>
      </c>
      <c r="B80" s="19" t="s">
        <v>306</v>
      </c>
      <c r="C80" s="20" t="s">
        <v>507</v>
      </c>
      <c r="D80" s="46" t="s">
        <v>508</v>
      </c>
      <c r="E80" s="47" t="s">
        <v>509</v>
      </c>
      <c r="F80" s="22" t="str">
        <f t="shared" si="2"/>
        <v>规格：调节脚地台（腿和面板一整套）,钢管调节地台，配车展舞台面板，奥克坦姆</v>
      </c>
      <c r="G80" s="20" t="s">
        <v>78</v>
      </c>
      <c r="H80" s="23" t="s">
        <v>310</v>
      </c>
      <c r="I80" s="34">
        <v>90</v>
      </c>
    </row>
    <row r="81" spans="1:9">
      <c r="A81" s="18" t="s">
        <v>510</v>
      </c>
      <c r="B81" s="19" t="s">
        <v>306</v>
      </c>
      <c r="C81" s="20" t="s">
        <v>507</v>
      </c>
      <c r="D81" s="46" t="s">
        <v>511</v>
      </c>
      <c r="E81" s="47" t="s">
        <v>512</v>
      </c>
      <c r="F81" s="22" t="str">
        <f t="shared" si="2"/>
        <v>规格：地台,木质含龙骨，10-30CM</v>
      </c>
      <c r="G81" s="20" t="s">
        <v>78</v>
      </c>
      <c r="H81" s="23" t="s">
        <v>310</v>
      </c>
      <c r="I81" s="34">
        <v>85</v>
      </c>
    </row>
    <row r="82" ht="30" spans="1:9">
      <c r="A82" s="18" t="s">
        <v>513</v>
      </c>
      <c r="B82" s="19" t="s">
        <v>306</v>
      </c>
      <c r="C82" s="19" t="s">
        <v>507</v>
      </c>
      <c r="D82" s="19" t="s">
        <v>514</v>
      </c>
      <c r="E82" s="29" t="s">
        <v>515</v>
      </c>
      <c r="F82" s="22" t="str">
        <f t="shared" si="2"/>
        <v>规格：地台包边,宽度35mm，厚度6mm铝合金</v>
      </c>
      <c r="G82" s="20" t="s">
        <v>132</v>
      </c>
      <c r="H82" s="23" t="s">
        <v>310</v>
      </c>
      <c r="I82" s="34">
        <v>50</v>
      </c>
    </row>
    <row r="83" s="2" customFormat="1" ht="30" spans="1:9">
      <c r="A83" s="40" t="s">
        <v>89</v>
      </c>
      <c r="B83" s="40" t="s">
        <v>306</v>
      </c>
      <c r="C83" s="40" t="s">
        <v>507</v>
      </c>
      <c r="D83" s="48" t="s">
        <v>516</v>
      </c>
      <c r="E83" s="49" t="s">
        <v>517</v>
      </c>
      <c r="F83" s="43" t="str">
        <f t="shared" si="2"/>
        <v>规格：铁制地台 0.3m--0.5m,国标3*5钢架结构+两层15厘夹板</v>
      </c>
      <c r="G83" s="41" t="s">
        <v>132</v>
      </c>
      <c r="H83" s="44" t="s">
        <v>310</v>
      </c>
      <c r="I83" s="51">
        <v>100</v>
      </c>
    </row>
    <row r="84" ht="30" spans="1:9">
      <c r="A84" s="18" t="s">
        <v>518</v>
      </c>
      <c r="B84" s="19" t="s">
        <v>306</v>
      </c>
      <c r="C84" s="19" t="s">
        <v>507</v>
      </c>
      <c r="D84" s="45" t="s">
        <v>519</v>
      </c>
      <c r="E84" s="30" t="s">
        <v>517</v>
      </c>
      <c r="F84" s="22" t="str">
        <f t="shared" si="2"/>
        <v>规格：铁制地台 0.5m--1.5m,国标3*5钢架结构+两层15厘夹板</v>
      </c>
      <c r="G84" s="20" t="s">
        <v>132</v>
      </c>
      <c r="H84" s="23" t="s">
        <v>310</v>
      </c>
      <c r="I84" s="34">
        <v>85</v>
      </c>
    </row>
    <row r="85" ht="30" spans="1:9">
      <c r="A85" s="18" t="s">
        <v>520</v>
      </c>
      <c r="B85" s="19" t="s">
        <v>306</v>
      </c>
      <c r="C85" s="19" t="s">
        <v>507</v>
      </c>
      <c r="D85" s="45" t="s">
        <v>521</v>
      </c>
      <c r="E85" s="30" t="s">
        <v>522</v>
      </c>
      <c r="F85" s="22" t="str">
        <f t="shared" si="2"/>
        <v>规格：铁制地台 &lt;2.5m,国标3*5钢架结构+国标4*4方管+两层15厘夹板</v>
      </c>
      <c r="G85" s="20" t="s">
        <v>132</v>
      </c>
      <c r="H85" s="23" t="s">
        <v>310</v>
      </c>
      <c r="I85" s="34">
        <v>150</v>
      </c>
    </row>
    <row r="86" spans="1:9">
      <c r="A86" s="18" t="s">
        <v>523</v>
      </c>
      <c r="B86" s="19" t="s">
        <v>306</v>
      </c>
      <c r="C86" s="19" t="s">
        <v>507</v>
      </c>
      <c r="D86" s="45" t="s">
        <v>524</v>
      </c>
      <c r="E86" s="30" t="s">
        <v>525</v>
      </c>
      <c r="F86" s="22" t="str">
        <f t="shared" si="2"/>
        <v>规格：铝收边条,角铝25*25*1.0</v>
      </c>
      <c r="G86" s="20" t="s">
        <v>132</v>
      </c>
      <c r="H86" s="23" t="s">
        <v>310</v>
      </c>
      <c r="I86" s="34">
        <v>25</v>
      </c>
    </row>
    <row r="87" spans="1:9">
      <c r="A87" s="18" t="s">
        <v>526</v>
      </c>
      <c r="B87" s="19" t="s">
        <v>306</v>
      </c>
      <c r="C87" s="19" t="s">
        <v>507</v>
      </c>
      <c r="D87" s="45" t="s">
        <v>527</v>
      </c>
      <c r="E87" s="30" t="s">
        <v>528</v>
      </c>
      <c r="F87" s="22" t="str">
        <f t="shared" si="2"/>
        <v>规格：不锈钢收边条,不锈钢25*25*1.0</v>
      </c>
      <c r="G87" s="20" t="s">
        <v>132</v>
      </c>
      <c r="H87" s="23" t="s">
        <v>310</v>
      </c>
      <c r="I87" s="34">
        <v>35</v>
      </c>
    </row>
    <row r="88" s="2" customFormat="1" ht="30" spans="1:9">
      <c r="A88" s="40" t="s">
        <v>95</v>
      </c>
      <c r="B88" s="40" t="s">
        <v>306</v>
      </c>
      <c r="C88" s="40" t="s">
        <v>529</v>
      </c>
      <c r="D88" s="40" t="s">
        <v>530</v>
      </c>
      <c r="E88" s="50" t="s">
        <v>531</v>
      </c>
      <c r="F88" s="43" t="str">
        <f t="shared" si="2"/>
        <v>规格：木结构，不含表面包裹材质,常规台阶定制，非异形</v>
      </c>
      <c r="G88" s="40" t="s">
        <v>93</v>
      </c>
      <c r="H88" s="44" t="s">
        <v>310</v>
      </c>
      <c r="I88" s="51">
        <v>130</v>
      </c>
    </row>
    <row r="89" spans="1:9">
      <c r="A89" s="18" t="s">
        <v>532</v>
      </c>
      <c r="B89" s="18" t="s">
        <v>306</v>
      </c>
      <c r="C89" s="19" t="s">
        <v>533</v>
      </c>
      <c r="D89" s="19" t="s">
        <v>533</v>
      </c>
      <c r="E89" s="29" t="s">
        <v>534</v>
      </c>
      <c r="F89" s="22" t="str">
        <f t="shared" si="2"/>
        <v>规格：斜坡,H15cm以内</v>
      </c>
      <c r="G89" s="19" t="s">
        <v>364</v>
      </c>
      <c r="H89" s="23" t="s">
        <v>310</v>
      </c>
      <c r="I89" s="34">
        <v>180</v>
      </c>
    </row>
    <row r="90" ht="30" spans="1:9">
      <c r="A90" s="18" t="s">
        <v>535</v>
      </c>
      <c r="B90" s="18" t="s">
        <v>306</v>
      </c>
      <c r="C90" s="20" t="s">
        <v>536</v>
      </c>
      <c r="D90" s="20" t="s">
        <v>536</v>
      </c>
      <c r="E90" s="21" t="s">
        <v>537</v>
      </c>
      <c r="F90" s="22" t="str">
        <f t="shared" si="2"/>
        <v>规格：过桥板,橡胶过桥板，30-40cm宽</v>
      </c>
      <c r="G90" s="19" t="s">
        <v>364</v>
      </c>
      <c r="H90" s="23" t="s">
        <v>310</v>
      </c>
      <c r="I90" s="34">
        <v>25</v>
      </c>
    </row>
    <row r="91" ht="30" spans="1:9">
      <c r="A91" s="18" t="s">
        <v>538</v>
      </c>
      <c r="B91" s="18" t="s">
        <v>306</v>
      </c>
      <c r="C91" s="20" t="s">
        <v>539</v>
      </c>
      <c r="D91" s="20" t="s">
        <v>540</v>
      </c>
      <c r="E91" s="21" t="s">
        <v>541</v>
      </c>
      <c r="F91" s="22" t="str">
        <f t="shared" si="2"/>
        <v>规格：即时贴字,品牌：威诗柏/333 同级或以上</v>
      </c>
      <c r="G91" s="20" t="s">
        <v>78</v>
      </c>
      <c r="H91" s="23" t="s">
        <v>310</v>
      </c>
      <c r="I91" s="34">
        <v>50</v>
      </c>
    </row>
    <row r="92" spans="1:9">
      <c r="A92" s="18" t="s">
        <v>542</v>
      </c>
      <c r="B92" s="18" t="s">
        <v>306</v>
      </c>
      <c r="C92" s="20" t="s">
        <v>543</v>
      </c>
      <c r="D92" s="20" t="s">
        <v>544</v>
      </c>
      <c r="E92" s="21" t="s">
        <v>545</v>
      </c>
      <c r="F92" s="22" t="str">
        <f t="shared" si="2"/>
        <v>规格：雪弗板字,10mm</v>
      </c>
      <c r="G92" s="20" t="s">
        <v>364</v>
      </c>
      <c r="H92" s="23" t="s">
        <v>310</v>
      </c>
      <c r="I92" s="34">
        <v>85</v>
      </c>
    </row>
    <row r="93" spans="1:9">
      <c r="A93" s="18" t="s">
        <v>546</v>
      </c>
      <c r="B93" s="18" t="s">
        <v>306</v>
      </c>
      <c r="C93" s="20" t="s">
        <v>543</v>
      </c>
      <c r="D93" s="20" t="s">
        <v>547</v>
      </c>
      <c r="E93" s="21" t="s">
        <v>545</v>
      </c>
      <c r="F93" s="22" t="str">
        <f t="shared" si="2"/>
        <v>规格：有机玻璃/亚克力,10mm</v>
      </c>
      <c r="G93" s="20" t="s">
        <v>364</v>
      </c>
      <c r="H93" s="23" t="s">
        <v>310</v>
      </c>
      <c r="I93" s="34">
        <v>380</v>
      </c>
    </row>
    <row r="94" spans="1:9">
      <c r="A94" s="18" t="s">
        <v>548</v>
      </c>
      <c r="B94" s="18" t="s">
        <v>306</v>
      </c>
      <c r="C94" s="20" t="s">
        <v>543</v>
      </c>
      <c r="D94" s="20" t="s">
        <v>549</v>
      </c>
      <c r="E94" s="21"/>
      <c r="F94" s="22" t="str">
        <f>"规格："&amp;D94</f>
        <v>规格：泡沫字</v>
      </c>
      <c r="G94" s="20" t="s">
        <v>364</v>
      </c>
      <c r="H94" s="23" t="s">
        <v>310</v>
      </c>
      <c r="I94" s="34">
        <v>90</v>
      </c>
    </row>
    <row r="95" spans="1:9">
      <c r="A95" s="18" t="s">
        <v>550</v>
      </c>
      <c r="B95" s="18" t="s">
        <v>306</v>
      </c>
      <c r="C95" s="20" t="s">
        <v>543</v>
      </c>
      <c r="D95" s="20" t="s">
        <v>551</v>
      </c>
      <c r="E95" s="21"/>
      <c r="F95" s="22" t="str">
        <f>"规格："&amp;D95</f>
        <v>规格：不锈钢字</v>
      </c>
      <c r="G95" s="20" t="s">
        <v>364</v>
      </c>
      <c r="H95" s="23" t="s">
        <v>310</v>
      </c>
      <c r="I95" s="34">
        <v>180</v>
      </c>
    </row>
    <row r="96" spans="1:9">
      <c r="A96" s="18" t="s">
        <v>552</v>
      </c>
      <c r="B96" s="18" t="s">
        <v>306</v>
      </c>
      <c r="C96" s="20" t="s">
        <v>543</v>
      </c>
      <c r="D96" s="20" t="s">
        <v>553</v>
      </c>
      <c r="E96" s="21"/>
      <c r="F96" s="22" t="str">
        <f>"规格："&amp;D96</f>
        <v>规格：10mm亚克力阴刻</v>
      </c>
      <c r="G96" s="20" t="s">
        <v>364</v>
      </c>
      <c r="H96" s="23" t="s">
        <v>310</v>
      </c>
      <c r="I96" s="34">
        <v>35</v>
      </c>
    </row>
    <row r="97" spans="1:9">
      <c r="A97" s="18" t="s">
        <v>554</v>
      </c>
      <c r="B97" s="18" t="s">
        <v>306</v>
      </c>
      <c r="C97" s="20" t="s">
        <v>543</v>
      </c>
      <c r="D97" s="20" t="s">
        <v>555</v>
      </c>
      <c r="E97" s="21" t="s">
        <v>479</v>
      </c>
      <c r="F97" s="22" t="str">
        <f t="shared" ref="F97:F134" si="3">"规格："&amp;D97&amp;","&amp;E97</f>
        <v>规格：KT板字,3mm</v>
      </c>
      <c r="G97" s="20" t="s">
        <v>364</v>
      </c>
      <c r="H97" s="23" t="s">
        <v>310</v>
      </c>
      <c r="I97" s="34">
        <v>25</v>
      </c>
    </row>
    <row r="98" spans="1:9">
      <c r="A98" s="18" t="s">
        <v>556</v>
      </c>
      <c r="B98" s="18" t="s">
        <v>306</v>
      </c>
      <c r="C98" s="20" t="s">
        <v>543</v>
      </c>
      <c r="D98" s="20" t="s">
        <v>557</v>
      </c>
      <c r="E98" s="21" t="s">
        <v>558</v>
      </c>
      <c r="F98" s="22" t="str">
        <f t="shared" si="3"/>
        <v>规格：PVC立体字,50mm厚</v>
      </c>
      <c r="G98" s="20" t="s">
        <v>364</v>
      </c>
      <c r="H98" s="23" t="s">
        <v>310</v>
      </c>
      <c r="I98" s="34">
        <v>150</v>
      </c>
    </row>
    <row r="99" spans="1:9">
      <c r="A99" s="18" t="s">
        <v>559</v>
      </c>
      <c r="B99" s="18" t="s">
        <v>306</v>
      </c>
      <c r="C99" s="20" t="s">
        <v>543</v>
      </c>
      <c r="D99" s="20" t="s">
        <v>557</v>
      </c>
      <c r="E99" s="21" t="s">
        <v>560</v>
      </c>
      <c r="F99" s="22" t="str">
        <f t="shared" si="3"/>
        <v>规格：PVC立体字,50-100mm厚</v>
      </c>
      <c r="G99" s="20" t="s">
        <v>364</v>
      </c>
      <c r="H99" s="23" t="s">
        <v>310</v>
      </c>
      <c r="I99" s="34">
        <v>350</v>
      </c>
    </row>
    <row r="100" spans="1:9">
      <c r="A100" s="18" t="s">
        <v>561</v>
      </c>
      <c r="B100" s="18" t="s">
        <v>306</v>
      </c>
      <c r="C100" s="20" t="s">
        <v>543</v>
      </c>
      <c r="D100" s="20" t="s">
        <v>547</v>
      </c>
      <c r="E100" s="21" t="s">
        <v>562</v>
      </c>
      <c r="F100" s="22" t="str">
        <f t="shared" si="3"/>
        <v>规格：有机玻璃/亚克力,5mm厚</v>
      </c>
      <c r="G100" s="20" t="s">
        <v>364</v>
      </c>
      <c r="H100" s="23" t="s">
        <v>310</v>
      </c>
      <c r="I100" s="34">
        <v>160</v>
      </c>
    </row>
    <row r="101" spans="1:9">
      <c r="A101" s="18" t="s">
        <v>563</v>
      </c>
      <c r="B101" s="18" t="s">
        <v>306</v>
      </c>
      <c r="C101" s="20" t="s">
        <v>543</v>
      </c>
      <c r="D101" s="20" t="s">
        <v>547</v>
      </c>
      <c r="E101" s="21" t="s">
        <v>500</v>
      </c>
      <c r="F101" s="22" t="str">
        <f t="shared" si="3"/>
        <v>规格：有机玻璃/亚克力,15mm</v>
      </c>
      <c r="G101" s="20" t="s">
        <v>364</v>
      </c>
      <c r="H101" s="23" t="s">
        <v>310</v>
      </c>
      <c r="I101" s="34">
        <v>450</v>
      </c>
    </row>
    <row r="102" s="2" customFormat="1" spans="1:9">
      <c r="A102" s="40" t="s">
        <v>564</v>
      </c>
      <c r="B102" s="40" t="s">
        <v>306</v>
      </c>
      <c r="C102" s="41" t="s">
        <v>543</v>
      </c>
      <c r="D102" s="41" t="s">
        <v>547</v>
      </c>
      <c r="E102" s="42" t="s">
        <v>565</v>
      </c>
      <c r="F102" s="43" t="str">
        <f t="shared" si="3"/>
        <v>规格：有机玻璃/亚克力,20mm</v>
      </c>
      <c r="G102" s="41" t="s">
        <v>364</v>
      </c>
      <c r="H102" s="44" t="s">
        <v>310</v>
      </c>
      <c r="I102" s="51">
        <v>500</v>
      </c>
    </row>
    <row r="103" ht="45" spans="1:9">
      <c r="A103" s="18" t="s">
        <v>566</v>
      </c>
      <c r="B103" s="18" t="s">
        <v>306</v>
      </c>
      <c r="C103" s="20" t="s">
        <v>567</v>
      </c>
      <c r="D103" s="20" t="s">
        <v>568</v>
      </c>
      <c r="E103" s="21" t="s">
        <v>569</v>
      </c>
      <c r="F103" s="22" t="str">
        <f t="shared" si="3"/>
        <v>规格：木质楼空发光字内打光,0.5*0.5m（高度不足1米按延米计算）</v>
      </c>
      <c r="G103" s="20" t="s">
        <v>364</v>
      </c>
      <c r="H103" s="23" t="s">
        <v>310</v>
      </c>
      <c r="I103" s="34">
        <v>280</v>
      </c>
    </row>
    <row r="104" spans="1:9">
      <c r="A104" s="18" t="s">
        <v>570</v>
      </c>
      <c r="B104" s="18" t="s">
        <v>306</v>
      </c>
      <c r="C104" s="20" t="s">
        <v>567</v>
      </c>
      <c r="D104" s="20" t="s">
        <v>571</v>
      </c>
      <c r="E104" s="21" t="s">
        <v>572</v>
      </c>
      <c r="F104" s="22" t="str">
        <f t="shared" si="3"/>
        <v>规格：树脂发光字,80mm</v>
      </c>
      <c r="G104" s="20" t="s">
        <v>364</v>
      </c>
      <c r="H104" s="23" t="s">
        <v>310</v>
      </c>
      <c r="I104" s="34">
        <v>380</v>
      </c>
    </row>
    <row r="105" ht="30" spans="1:9">
      <c r="A105" s="18" t="s">
        <v>573</v>
      </c>
      <c r="B105" s="18" t="s">
        <v>306</v>
      </c>
      <c r="C105" s="20" t="s">
        <v>574</v>
      </c>
      <c r="D105" s="20" t="s">
        <v>575</v>
      </c>
      <c r="E105" s="21" t="s">
        <v>576</v>
      </c>
      <c r="F105" s="22" t="str">
        <f t="shared" si="3"/>
        <v>规格：LED单色灯带,品牌greethink，灯带型号5050，灯珠颗数60珠/米</v>
      </c>
      <c r="G105" s="20" t="s">
        <v>132</v>
      </c>
      <c r="H105" s="23" t="s">
        <v>310</v>
      </c>
      <c r="I105" s="34">
        <v>20</v>
      </c>
    </row>
    <row r="106" ht="30" spans="1:9">
      <c r="A106" s="18" t="s">
        <v>577</v>
      </c>
      <c r="B106" s="18" t="s">
        <v>306</v>
      </c>
      <c r="C106" s="20" t="s">
        <v>574</v>
      </c>
      <c r="D106" s="20" t="s">
        <v>578</v>
      </c>
      <c r="E106" s="21" t="s">
        <v>579</v>
      </c>
      <c r="F106" s="22" t="str">
        <f t="shared" si="3"/>
        <v>规格：匀光柔性霓虹灯条,柔性、抗碎、防水专业线性霓虹灯光装饰</v>
      </c>
      <c r="G106" s="20" t="s">
        <v>132</v>
      </c>
      <c r="H106" s="23" t="s">
        <v>310</v>
      </c>
      <c r="I106" s="34">
        <v>20</v>
      </c>
    </row>
    <row r="107" spans="1:9">
      <c r="A107" s="18" t="s">
        <v>580</v>
      </c>
      <c r="B107" s="18" t="s">
        <v>306</v>
      </c>
      <c r="C107" s="20" t="s">
        <v>574</v>
      </c>
      <c r="D107" s="45" t="s">
        <v>581</v>
      </c>
      <c r="E107" s="30" t="s">
        <v>582</v>
      </c>
      <c r="F107" s="22" t="str">
        <f t="shared" si="3"/>
        <v>规格：RGB 灯带 ,含电线，变压器</v>
      </c>
      <c r="G107" s="20" t="s">
        <v>132</v>
      </c>
      <c r="H107" s="23" t="s">
        <v>310</v>
      </c>
      <c r="I107" s="34">
        <v>60</v>
      </c>
    </row>
    <row r="108" spans="1:9">
      <c r="A108" s="18" t="s">
        <v>583</v>
      </c>
      <c r="B108" s="18" t="s">
        <v>306</v>
      </c>
      <c r="C108" s="20" t="s">
        <v>584</v>
      </c>
      <c r="D108" s="20" t="s">
        <v>585</v>
      </c>
      <c r="E108" s="21" t="s">
        <v>586</v>
      </c>
      <c r="F108" s="22" t="str">
        <f t="shared" si="3"/>
        <v>规格：低压变压器,5-24V变压器</v>
      </c>
      <c r="G108" s="20" t="s">
        <v>81</v>
      </c>
      <c r="H108" s="23" t="s">
        <v>310</v>
      </c>
      <c r="I108" s="34">
        <v>60</v>
      </c>
    </row>
    <row r="109" spans="1:9">
      <c r="A109" s="18" t="s">
        <v>587</v>
      </c>
      <c r="B109" s="18" t="s">
        <v>306</v>
      </c>
      <c r="C109" s="20" t="s">
        <v>584</v>
      </c>
      <c r="D109" s="20" t="s">
        <v>585</v>
      </c>
      <c r="E109" s="21" t="s">
        <v>588</v>
      </c>
      <c r="F109" s="22" t="str">
        <f t="shared" si="3"/>
        <v>规格：低压变压器,防水</v>
      </c>
      <c r="G109" s="19" t="s">
        <v>81</v>
      </c>
      <c r="H109" s="23" t="s">
        <v>310</v>
      </c>
      <c r="I109" s="34">
        <v>90</v>
      </c>
    </row>
    <row r="110" ht="45" spans="1:9">
      <c r="A110" s="18" t="s">
        <v>589</v>
      </c>
      <c r="B110" s="18" t="s">
        <v>306</v>
      </c>
      <c r="C110" s="20" t="s">
        <v>590</v>
      </c>
      <c r="D110" s="46" t="s">
        <v>591</v>
      </c>
      <c r="E110" s="47" t="s">
        <v>592</v>
      </c>
      <c r="F110" s="22" t="str">
        <f t="shared" si="3"/>
        <v>规格：内嵌灯箱,木结构开凹槽， 藏led550贴片，外表与墙体齐平，深度大于150mm</v>
      </c>
      <c r="G110" s="20" t="s">
        <v>78</v>
      </c>
      <c r="H110" s="23" t="s">
        <v>310</v>
      </c>
      <c r="I110" s="34">
        <v>280</v>
      </c>
    </row>
    <row r="111" ht="45" spans="1:9">
      <c r="A111" s="18" t="s">
        <v>593</v>
      </c>
      <c r="B111" s="18" t="s">
        <v>306</v>
      </c>
      <c r="C111" s="20" t="s">
        <v>590</v>
      </c>
      <c r="D111" s="46" t="s">
        <v>594</v>
      </c>
      <c r="E111" s="47" t="s">
        <v>595</v>
      </c>
      <c r="F111" s="22" t="str">
        <f t="shared" si="3"/>
        <v>规格：半嵌灯箱,木结构开凹槽，藏led550贴片，外表突出墙体，深度大于150mm</v>
      </c>
      <c r="G111" s="20" t="s">
        <v>78</v>
      </c>
      <c r="H111" s="23" t="s">
        <v>310</v>
      </c>
      <c r="I111" s="34">
        <v>280</v>
      </c>
    </row>
    <row r="112" ht="30" spans="1:9">
      <c r="A112" s="18" t="s">
        <v>596</v>
      </c>
      <c r="B112" s="18" t="s">
        <v>306</v>
      </c>
      <c r="C112" s="20" t="s">
        <v>590</v>
      </c>
      <c r="D112" s="46" t="s">
        <v>597</v>
      </c>
      <c r="E112" s="47" t="s">
        <v>598</v>
      </c>
      <c r="F112" s="22" t="str">
        <f t="shared" si="3"/>
        <v>规格：外挂灯箱,藏led550贴片，外表突出墙体，深度大于150mm</v>
      </c>
      <c r="G112" s="20" t="s">
        <v>78</v>
      </c>
      <c r="H112" s="23" t="s">
        <v>310</v>
      </c>
      <c r="I112" s="34">
        <v>280</v>
      </c>
    </row>
    <row r="113" spans="1:9">
      <c r="A113" s="18" t="s">
        <v>599</v>
      </c>
      <c r="B113" s="18" t="s">
        <v>306</v>
      </c>
      <c r="C113" s="20" t="s">
        <v>590</v>
      </c>
      <c r="D113" s="46" t="s">
        <v>600</v>
      </c>
      <c r="E113" s="47" t="s">
        <v>601</v>
      </c>
      <c r="F113" s="22" t="str">
        <f t="shared" si="3"/>
        <v>规格：超薄灯箱,深度小于150mm</v>
      </c>
      <c r="G113" s="20" t="s">
        <v>78</v>
      </c>
      <c r="H113" s="23" t="s">
        <v>310</v>
      </c>
      <c r="I113" s="34">
        <v>300</v>
      </c>
    </row>
    <row r="114" ht="45" spans="1:9">
      <c r="A114" s="18" t="s">
        <v>602</v>
      </c>
      <c r="B114" s="18" t="s">
        <v>306</v>
      </c>
      <c r="C114" s="20" t="s">
        <v>603</v>
      </c>
      <c r="D114" s="20" t="s">
        <v>604</v>
      </c>
      <c r="E114" s="21" t="s">
        <v>605</v>
      </c>
      <c r="F114" s="22" t="str">
        <f t="shared" si="3"/>
        <v>规格：亚克力围边立体字,含led550贴片，含损耗，高度60cm以内,字体高度50CM以内</v>
      </c>
      <c r="G114" s="20" t="s">
        <v>364</v>
      </c>
      <c r="H114" s="23" t="s">
        <v>310</v>
      </c>
      <c r="I114" s="34">
        <v>380</v>
      </c>
    </row>
    <row r="115" ht="30" spans="1:9">
      <c r="A115" s="18" t="s">
        <v>606</v>
      </c>
      <c r="B115" s="18" t="s">
        <v>306</v>
      </c>
      <c r="C115" s="20" t="s">
        <v>603</v>
      </c>
      <c r="D115" s="20" t="s">
        <v>607</v>
      </c>
      <c r="E115" s="21" t="s">
        <v>608</v>
      </c>
      <c r="F115" s="22" t="str">
        <f t="shared" si="3"/>
        <v>规格：亚克力吸塑立体字,含led550贴片，含损耗，高度60cm以内</v>
      </c>
      <c r="G115" s="20" t="s">
        <v>364</v>
      </c>
      <c r="H115" s="23" t="s">
        <v>310</v>
      </c>
      <c r="I115" s="34">
        <v>380</v>
      </c>
    </row>
    <row r="116" ht="30" spans="1:9">
      <c r="A116" s="18" t="s">
        <v>609</v>
      </c>
      <c r="B116" s="18" t="s">
        <v>306</v>
      </c>
      <c r="C116" s="20" t="s">
        <v>603</v>
      </c>
      <c r="D116" s="20" t="s">
        <v>610</v>
      </c>
      <c r="E116" s="21" t="s">
        <v>608</v>
      </c>
      <c r="F116" s="22" t="str">
        <f t="shared" si="3"/>
        <v>规格：不锈钢围边灯箱字,含led550贴片，含损耗，高度60cm以内</v>
      </c>
      <c r="G116" s="20" t="s">
        <v>364</v>
      </c>
      <c r="H116" s="23" t="s">
        <v>310</v>
      </c>
      <c r="I116" s="34">
        <v>400</v>
      </c>
    </row>
    <row r="117" ht="30" spans="1:9">
      <c r="A117" s="18" t="s">
        <v>611</v>
      </c>
      <c r="B117" s="18" t="s">
        <v>306</v>
      </c>
      <c r="C117" s="20" t="s">
        <v>612</v>
      </c>
      <c r="D117" s="20" t="s">
        <v>613</v>
      </c>
      <c r="E117" s="21" t="s">
        <v>614</v>
      </c>
      <c r="F117" s="22" t="str">
        <f t="shared" si="3"/>
        <v>规格：有机玻璃 (亚克力),80mmX150mm,3mm </v>
      </c>
      <c r="G117" s="19" t="s">
        <v>81</v>
      </c>
      <c r="H117" s="23" t="s">
        <v>310</v>
      </c>
      <c r="I117" s="34">
        <v>20</v>
      </c>
    </row>
    <row r="118" ht="30" spans="1:9">
      <c r="A118" s="18" t="s">
        <v>615</v>
      </c>
      <c r="B118" s="18" t="s">
        <v>306</v>
      </c>
      <c r="C118" s="20" t="s">
        <v>612</v>
      </c>
      <c r="D118" s="20" t="s">
        <v>613</v>
      </c>
      <c r="E118" s="21" t="s">
        <v>616</v>
      </c>
      <c r="F118" s="22" t="str">
        <f t="shared" si="3"/>
        <v>规格：有机玻璃 (亚克力),100mmX150mm,3mm </v>
      </c>
      <c r="G118" s="19" t="s">
        <v>81</v>
      </c>
      <c r="H118" s="23" t="s">
        <v>310</v>
      </c>
      <c r="I118" s="34">
        <v>25</v>
      </c>
    </row>
    <row r="119" spans="1:9">
      <c r="A119" s="18" t="s">
        <v>617</v>
      </c>
      <c r="B119" s="18" t="s">
        <v>306</v>
      </c>
      <c r="C119" s="23" t="s">
        <v>618</v>
      </c>
      <c r="D119" s="20" t="s">
        <v>619</v>
      </c>
      <c r="E119" s="21" t="s">
        <v>620</v>
      </c>
      <c r="F119" s="22" t="str">
        <f t="shared" si="3"/>
        <v>规格：KT板海报,60*90cm</v>
      </c>
      <c r="G119" s="20" t="s">
        <v>81</v>
      </c>
      <c r="H119" s="23" t="s">
        <v>310</v>
      </c>
      <c r="I119" s="34">
        <v>30</v>
      </c>
    </row>
    <row r="120" spans="1:9">
      <c r="A120" s="18" t="s">
        <v>621</v>
      </c>
      <c r="B120" s="18" t="s">
        <v>306</v>
      </c>
      <c r="C120" s="23" t="s">
        <v>618</v>
      </c>
      <c r="D120" s="20" t="s">
        <v>622</v>
      </c>
      <c r="E120" s="21" t="s">
        <v>620</v>
      </c>
      <c r="F120" s="22" t="str">
        <f t="shared" si="3"/>
        <v>规格：像纸海报,60*90cm</v>
      </c>
      <c r="G120" s="20" t="s">
        <v>81</v>
      </c>
      <c r="H120" s="23" t="s">
        <v>310</v>
      </c>
      <c r="I120" s="34">
        <v>72</v>
      </c>
    </row>
    <row r="121" spans="1:9">
      <c r="A121" s="18" t="s">
        <v>623</v>
      </c>
      <c r="B121" s="18" t="s">
        <v>306</v>
      </c>
      <c r="C121" s="19" t="s">
        <v>83</v>
      </c>
      <c r="D121" s="46" t="s">
        <v>624</v>
      </c>
      <c r="E121" s="47" t="s">
        <v>625</v>
      </c>
      <c r="F121" s="22" t="str">
        <f t="shared" si="3"/>
        <v>规格：油画架,木质，不含画面</v>
      </c>
      <c r="G121" s="20" t="s">
        <v>81</v>
      </c>
      <c r="H121" s="23" t="s">
        <v>310</v>
      </c>
      <c r="I121" s="34">
        <v>40</v>
      </c>
    </row>
    <row r="122" ht="30" spans="1:9">
      <c r="A122" s="18" t="s">
        <v>626</v>
      </c>
      <c r="B122" s="18" t="s">
        <v>306</v>
      </c>
      <c r="C122" s="19" t="s">
        <v>83</v>
      </c>
      <c r="D122" s="20" t="s">
        <v>627</v>
      </c>
      <c r="E122" s="21" t="s">
        <v>628</v>
      </c>
      <c r="F122" s="22" t="str">
        <f t="shared" si="3"/>
        <v>规格：木质T型,0.8m X 2m，含双面写真、钢板配重</v>
      </c>
      <c r="G122" s="20" t="s">
        <v>81</v>
      </c>
      <c r="H122" s="23" t="s">
        <v>310</v>
      </c>
      <c r="I122" s="34">
        <v>700</v>
      </c>
    </row>
    <row r="123" s="1" customFormat="1" ht="30" spans="1:9">
      <c r="A123" s="24" t="s">
        <v>86</v>
      </c>
      <c r="B123" s="24" t="s">
        <v>306</v>
      </c>
      <c r="C123" s="24" t="s">
        <v>83</v>
      </c>
      <c r="D123" s="25" t="s">
        <v>629</v>
      </c>
      <c r="E123" s="26" t="s">
        <v>628</v>
      </c>
      <c r="F123" s="27" t="str">
        <f t="shared" si="3"/>
        <v>规格：铝型材指示板,0.8m X 2m，含双面写真、钢板配重</v>
      </c>
      <c r="G123" s="25" t="s">
        <v>81</v>
      </c>
      <c r="H123" s="28" t="s">
        <v>310</v>
      </c>
      <c r="I123" s="35">
        <v>300</v>
      </c>
    </row>
    <row r="124" s="1" customFormat="1" ht="56" customHeight="1" spans="1:9">
      <c r="A124" s="24" t="s">
        <v>174</v>
      </c>
      <c r="B124" s="24" t="s">
        <v>306</v>
      </c>
      <c r="C124" s="24" t="s">
        <v>83</v>
      </c>
      <c r="D124" s="25" t="s">
        <v>630</v>
      </c>
      <c r="E124" s="26" t="s">
        <v>631</v>
      </c>
      <c r="F124" s="27" t="str">
        <f t="shared" si="3"/>
        <v>规格：注水道旗,高度5米，加强铝合金旗杆，5级以上抗风性，双面画面旗帜布120cmx380cm（含30升以上升注水量配重支撑）</v>
      </c>
      <c r="G124" s="25" t="s">
        <v>81</v>
      </c>
      <c r="H124" s="28" t="s">
        <v>310</v>
      </c>
      <c r="I124" s="35">
        <v>450</v>
      </c>
    </row>
    <row r="125" ht="30" spans="1:9">
      <c r="A125" s="18" t="s">
        <v>632</v>
      </c>
      <c r="B125" s="19" t="s">
        <v>306</v>
      </c>
      <c r="C125" s="19" t="s">
        <v>83</v>
      </c>
      <c r="D125" s="20" t="s">
        <v>633</v>
      </c>
      <c r="E125" s="21" t="s">
        <v>634</v>
      </c>
      <c r="F125" s="22" t="str">
        <f t="shared" si="3"/>
        <v>规格：X展架,铝合金材质，60*160cm，含写真画面</v>
      </c>
      <c r="G125" s="20" t="s">
        <v>103</v>
      </c>
      <c r="H125" s="23" t="s">
        <v>310</v>
      </c>
      <c r="I125" s="34">
        <v>80</v>
      </c>
    </row>
    <row r="126" ht="30" spans="1:9">
      <c r="A126" s="18" t="s">
        <v>635</v>
      </c>
      <c r="B126" s="19" t="s">
        <v>306</v>
      </c>
      <c r="C126" s="19" t="s">
        <v>83</v>
      </c>
      <c r="D126" s="20" t="s">
        <v>633</v>
      </c>
      <c r="E126" s="21" t="s">
        <v>636</v>
      </c>
      <c r="F126" s="22" t="str">
        <f t="shared" si="3"/>
        <v>规格：X展架,铝合金材质，80*180cm，含写真画面</v>
      </c>
      <c r="G126" s="20" t="s">
        <v>103</v>
      </c>
      <c r="H126" s="23" t="s">
        <v>310</v>
      </c>
      <c r="I126" s="34">
        <v>95</v>
      </c>
    </row>
    <row r="127" ht="30" spans="1:9">
      <c r="A127" s="18" t="s">
        <v>637</v>
      </c>
      <c r="B127" s="19" t="s">
        <v>306</v>
      </c>
      <c r="C127" s="19" t="s">
        <v>83</v>
      </c>
      <c r="D127" s="20" t="s">
        <v>638</v>
      </c>
      <c r="E127" s="21" t="s">
        <v>639</v>
      </c>
      <c r="F127" s="22" t="str">
        <f t="shared" si="3"/>
        <v>规格：易拉宝,铝合金材质，80*200cm，含写真画面</v>
      </c>
      <c r="G127" s="20" t="s">
        <v>103</v>
      </c>
      <c r="H127" s="23" t="s">
        <v>310</v>
      </c>
      <c r="I127" s="34">
        <v>120</v>
      </c>
    </row>
    <row r="128" ht="30" spans="1:9">
      <c r="A128" s="18" t="s">
        <v>640</v>
      </c>
      <c r="B128" s="18" t="s">
        <v>306</v>
      </c>
      <c r="C128" s="18" t="s">
        <v>83</v>
      </c>
      <c r="D128" s="37" t="s">
        <v>638</v>
      </c>
      <c r="E128" s="38" t="s">
        <v>641</v>
      </c>
      <c r="F128" s="39" t="str">
        <f t="shared" si="3"/>
        <v>规格：易拉宝,铝合金材质，120*200cm，含写真画面</v>
      </c>
      <c r="G128" s="37" t="s">
        <v>103</v>
      </c>
      <c r="H128" s="36" t="s">
        <v>310</v>
      </c>
      <c r="I128" s="34">
        <v>195</v>
      </c>
    </row>
    <row r="129" ht="30" spans="1:9">
      <c r="A129" s="18" t="s">
        <v>642</v>
      </c>
      <c r="B129" s="19" t="s">
        <v>306</v>
      </c>
      <c r="C129" s="19" t="s">
        <v>83</v>
      </c>
      <c r="D129" s="20" t="s">
        <v>643</v>
      </c>
      <c r="E129" s="21" t="s">
        <v>644</v>
      </c>
      <c r="F129" s="22" t="str">
        <f t="shared" si="3"/>
        <v>规格：立式KT板挂画架,金属H型伸缩立杆，,不含画面</v>
      </c>
      <c r="G129" s="20" t="s">
        <v>81</v>
      </c>
      <c r="H129" s="23" t="s">
        <v>310</v>
      </c>
      <c r="I129" s="34">
        <v>35</v>
      </c>
    </row>
    <row r="130" ht="30" spans="1:9">
      <c r="A130" s="18" t="s">
        <v>645</v>
      </c>
      <c r="B130" s="19" t="s">
        <v>306</v>
      </c>
      <c r="C130" s="19" t="s">
        <v>83</v>
      </c>
      <c r="D130" s="46" t="s">
        <v>646</v>
      </c>
      <c r="E130" s="47" t="s">
        <v>647</v>
      </c>
      <c r="F130" s="22" t="str">
        <f t="shared" si="3"/>
        <v>规格：金属H架,铁质，A2大小，不含画面</v>
      </c>
      <c r="G130" s="20" t="s">
        <v>81</v>
      </c>
      <c r="H130" s="23" t="s">
        <v>310</v>
      </c>
      <c r="I130" s="34">
        <v>100</v>
      </c>
    </row>
    <row r="131" ht="30" spans="1:9">
      <c r="A131" s="18" t="s">
        <v>648</v>
      </c>
      <c r="B131" s="19" t="s">
        <v>306</v>
      </c>
      <c r="C131" s="19" t="s">
        <v>83</v>
      </c>
      <c r="D131" s="46" t="s">
        <v>646</v>
      </c>
      <c r="E131" s="47" t="s">
        <v>649</v>
      </c>
      <c r="F131" s="22" t="str">
        <f t="shared" si="3"/>
        <v>规格：金属H架,铁质，A3大小，不含画面</v>
      </c>
      <c r="G131" s="20" t="s">
        <v>81</v>
      </c>
      <c r="H131" s="23" t="s">
        <v>310</v>
      </c>
      <c r="I131" s="34">
        <v>80</v>
      </c>
    </row>
    <row r="132" ht="30" spans="1:9">
      <c r="A132" s="18" t="s">
        <v>650</v>
      </c>
      <c r="B132" s="19" t="s">
        <v>306</v>
      </c>
      <c r="C132" s="19" t="s">
        <v>83</v>
      </c>
      <c r="D132" s="46" t="s">
        <v>646</v>
      </c>
      <c r="E132" s="47" t="s">
        <v>651</v>
      </c>
      <c r="F132" s="22" t="str">
        <f t="shared" si="3"/>
        <v>规格：金属H架,铁质，A4大小，不含画面</v>
      </c>
      <c r="G132" s="20" t="s">
        <v>81</v>
      </c>
      <c r="H132" s="23" t="s">
        <v>310</v>
      </c>
      <c r="I132" s="34">
        <v>70</v>
      </c>
    </row>
    <row r="133" s="1" customFormat="1" spans="1:9">
      <c r="A133" s="24" t="s">
        <v>221</v>
      </c>
      <c r="B133" s="24" t="s">
        <v>306</v>
      </c>
      <c r="C133" s="25" t="s">
        <v>652</v>
      </c>
      <c r="D133" s="25" t="s">
        <v>653</v>
      </c>
      <c r="E133" s="26" t="s">
        <v>654</v>
      </c>
      <c r="F133" s="27" t="str">
        <f t="shared" si="3"/>
        <v>规格：亚克力材料,50*50*50cm</v>
      </c>
      <c r="G133" s="25" t="s">
        <v>110</v>
      </c>
      <c r="H133" s="28" t="s">
        <v>310</v>
      </c>
      <c r="I133" s="35">
        <v>260</v>
      </c>
    </row>
    <row r="134" spans="1:9">
      <c r="A134" s="18" t="s">
        <v>655</v>
      </c>
      <c r="B134" s="19" t="s">
        <v>306</v>
      </c>
      <c r="C134" s="20" t="s">
        <v>652</v>
      </c>
      <c r="D134" s="20" t="s">
        <v>656</v>
      </c>
      <c r="E134" s="21" t="s">
        <v>654</v>
      </c>
      <c r="F134" s="22" t="str">
        <f t="shared" si="3"/>
        <v>规格：kt板材料,50*50*50cm</v>
      </c>
      <c r="G134" s="20" t="s">
        <v>110</v>
      </c>
      <c r="H134" s="23" t="s">
        <v>310</v>
      </c>
      <c r="I134" s="34">
        <v>120</v>
      </c>
    </row>
    <row r="135" spans="1:9">
      <c r="A135" s="18" t="s">
        <v>657</v>
      </c>
      <c r="B135" s="19" t="s">
        <v>306</v>
      </c>
      <c r="C135" s="201" t="s">
        <v>658</v>
      </c>
      <c r="D135" s="20" t="s">
        <v>659</v>
      </c>
      <c r="E135" s="21"/>
      <c r="F135" s="22" t="str">
        <f>"规格："&amp;D135</f>
        <v>规格：黑、白丝绒布</v>
      </c>
      <c r="G135" s="20" t="s">
        <v>78</v>
      </c>
      <c r="H135" s="23" t="s">
        <v>310</v>
      </c>
      <c r="I135" s="34">
        <v>30</v>
      </c>
    </row>
    <row r="136" spans="1:9">
      <c r="A136" s="18" t="s">
        <v>660</v>
      </c>
      <c r="B136" s="19" t="s">
        <v>306</v>
      </c>
      <c r="C136" s="201" t="s">
        <v>658</v>
      </c>
      <c r="D136" s="20" t="s">
        <v>661</v>
      </c>
      <c r="E136" s="21" t="s">
        <v>662</v>
      </c>
      <c r="F136" s="22" t="str">
        <f>"规格："&amp;D136&amp;","&amp;E136</f>
        <v>规格：遮光布,单层</v>
      </c>
      <c r="G136" s="20" t="s">
        <v>78</v>
      </c>
      <c r="H136" s="23" t="s">
        <v>310</v>
      </c>
      <c r="I136" s="34">
        <v>18</v>
      </c>
    </row>
    <row r="137" spans="1:9">
      <c r="A137" s="18" t="s">
        <v>663</v>
      </c>
      <c r="B137" s="19" t="s">
        <v>306</v>
      </c>
      <c r="C137" s="201" t="s">
        <v>658</v>
      </c>
      <c r="D137" s="20" t="s">
        <v>664</v>
      </c>
      <c r="E137" s="21"/>
      <c r="F137" s="22" t="str">
        <f>"规格："&amp;D137</f>
        <v>规格：星空幕 （含星空灯）</v>
      </c>
      <c r="G137" s="20" t="s">
        <v>78</v>
      </c>
      <c r="H137" s="23" t="s">
        <v>310</v>
      </c>
      <c r="I137" s="34">
        <v>100</v>
      </c>
    </row>
    <row r="138" spans="1:9">
      <c r="A138" s="18" t="s">
        <v>665</v>
      </c>
      <c r="B138" s="19" t="s">
        <v>306</v>
      </c>
      <c r="C138" s="201" t="s">
        <v>658</v>
      </c>
      <c r="D138" s="20" t="s">
        <v>666</v>
      </c>
      <c r="E138" s="21" t="s">
        <v>667</v>
      </c>
      <c r="F138" s="22" t="str">
        <f>"规格："&amp;D138&amp;","&amp;E138</f>
        <v>规格：单片铁架结构绷网格布,50方管</v>
      </c>
      <c r="G138" s="20" t="s">
        <v>78</v>
      </c>
      <c r="H138" s="23" t="s">
        <v>310</v>
      </c>
      <c r="I138" s="34">
        <v>90</v>
      </c>
    </row>
    <row r="139" spans="1:9">
      <c r="A139" s="18" t="s">
        <v>668</v>
      </c>
      <c r="B139" s="19" t="s">
        <v>306</v>
      </c>
      <c r="C139" s="201" t="s">
        <v>658</v>
      </c>
      <c r="D139" s="20" t="s">
        <v>669</v>
      </c>
      <c r="E139" s="21" t="s">
        <v>667</v>
      </c>
      <c r="F139" s="22" t="str">
        <f>"规格："&amp;D139&amp;","&amp;E139</f>
        <v>规格：单片铁架绷喷绘布,50方管</v>
      </c>
      <c r="G139" s="20" t="s">
        <v>78</v>
      </c>
      <c r="H139" s="23" t="s">
        <v>310</v>
      </c>
      <c r="I139" s="34">
        <v>100</v>
      </c>
    </row>
    <row r="140" spans="1:9">
      <c r="A140" s="18" t="s">
        <v>670</v>
      </c>
      <c r="B140" s="19" t="s">
        <v>306</v>
      </c>
      <c r="C140" s="201" t="s">
        <v>658</v>
      </c>
      <c r="D140" s="20" t="s">
        <v>671</v>
      </c>
      <c r="E140" s="21"/>
      <c r="F140" s="22" t="str">
        <f>"规格："&amp;D140</f>
        <v>规格：单片铁架綳软膜</v>
      </c>
      <c r="G140" s="20" t="s">
        <v>78</v>
      </c>
      <c r="H140" s="23" t="s">
        <v>310</v>
      </c>
      <c r="I140" s="34">
        <v>150</v>
      </c>
    </row>
    <row r="141" ht="30" spans="1:9">
      <c r="A141" s="18" t="s">
        <v>672</v>
      </c>
      <c r="B141" s="19" t="s">
        <v>306</v>
      </c>
      <c r="C141" s="201" t="s">
        <v>658</v>
      </c>
      <c r="D141" s="45" t="s">
        <v>673</v>
      </c>
      <c r="E141" s="30" t="s">
        <v>674</v>
      </c>
      <c r="F141" s="22" t="str">
        <f t="shared" ref="F141:F204" si="4">"规格："&amp;D141&amp;","&amp;E141</f>
        <v>规格：AV架弹力布0.4m*0.4m,內遮光布+弾力布</v>
      </c>
      <c r="G141" s="20" t="s">
        <v>78</v>
      </c>
      <c r="H141" s="23" t="s">
        <v>310</v>
      </c>
      <c r="I141" s="34">
        <v>60</v>
      </c>
    </row>
    <row r="142" ht="30" spans="1:9">
      <c r="A142" s="18" t="s">
        <v>675</v>
      </c>
      <c r="B142" s="19" t="s">
        <v>306</v>
      </c>
      <c r="C142" s="201" t="s">
        <v>658</v>
      </c>
      <c r="D142" s="45" t="s">
        <v>676</v>
      </c>
      <c r="E142" s="30" t="s">
        <v>674</v>
      </c>
      <c r="F142" s="22" t="str">
        <f t="shared" si="4"/>
        <v>规格：AV架弹力布0.6m*0.6m,內遮光布+弾力布</v>
      </c>
      <c r="G142" s="20" t="s">
        <v>78</v>
      </c>
      <c r="H142" s="23" t="s">
        <v>310</v>
      </c>
      <c r="I142" s="34">
        <v>60</v>
      </c>
    </row>
    <row r="143" ht="30" spans="1:9">
      <c r="A143" s="18" t="s">
        <v>677</v>
      </c>
      <c r="B143" s="19" t="s">
        <v>678</v>
      </c>
      <c r="C143" s="20" t="s">
        <v>679</v>
      </c>
      <c r="D143" s="20" t="s">
        <v>680</v>
      </c>
      <c r="E143" s="21" t="s">
        <v>325</v>
      </c>
      <c r="F143" s="22" t="str">
        <f t="shared" si="4"/>
        <v>规格：灯布,3.2m宽幅，黑底材质+无味（环保）油墨</v>
      </c>
      <c r="G143" s="20" t="s">
        <v>78</v>
      </c>
      <c r="H143" s="23" t="s">
        <v>310</v>
      </c>
      <c r="I143" s="34">
        <v>50</v>
      </c>
    </row>
    <row r="144" ht="30" spans="1:9">
      <c r="A144" s="18" t="s">
        <v>681</v>
      </c>
      <c r="B144" s="19" t="s">
        <v>678</v>
      </c>
      <c r="C144" s="20" t="s">
        <v>679</v>
      </c>
      <c r="D144" s="20" t="s">
        <v>680</v>
      </c>
      <c r="E144" s="21" t="s">
        <v>682</v>
      </c>
      <c r="F144" s="22" t="str">
        <f t="shared" si="4"/>
        <v>规格：灯布,5m宽幅，无味（环保）油墨</v>
      </c>
      <c r="G144" s="20" t="s">
        <v>78</v>
      </c>
      <c r="H144" s="23" t="s">
        <v>310</v>
      </c>
      <c r="I144" s="34">
        <v>75</v>
      </c>
    </row>
    <row r="145" ht="30" spans="1:9">
      <c r="A145" s="18" t="s">
        <v>683</v>
      </c>
      <c r="B145" s="19" t="s">
        <v>678</v>
      </c>
      <c r="C145" s="20" t="s">
        <v>684</v>
      </c>
      <c r="D145" s="20" t="s">
        <v>685</v>
      </c>
      <c r="E145" s="21" t="s">
        <v>325</v>
      </c>
      <c r="F145" s="22" t="str">
        <f t="shared" si="4"/>
        <v>规格：宝丽布,3.2m宽幅，黑底材质+无味（环保）油墨</v>
      </c>
      <c r="G145" s="20" t="s">
        <v>78</v>
      </c>
      <c r="H145" s="23" t="s">
        <v>310</v>
      </c>
      <c r="I145" s="34">
        <v>45</v>
      </c>
    </row>
    <row r="146" ht="30" spans="1:9">
      <c r="A146" s="18" t="s">
        <v>686</v>
      </c>
      <c r="B146" s="19" t="s">
        <v>678</v>
      </c>
      <c r="C146" s="20" t="s">
        <v>684</v>
      </c>
      <c r="D146" s="20" t="s">
        <v>685</v>
      </c>
      <c r="E146" s="21" t="s">
        <v>327</v>
      </c>
      <c r="F146" s="22" t="str">
        <f t="shared" si="4"/>
        <v>规格：宝丽布,5m宽幅，黑底材质+无味（环保）油墨</v>
      </c>
      <c r="G146" s="20" t="s">
        <v>78</v>
      </c>
      <c r="H146" s="23" t="s">
        <v>310</v>
      </c>
      <c r="I146" s="34">
        <v>65</v>
      </c>
    </row>
    <row r="147" ht="30" spans="1:9">
      <c r="A147" s="18" t="s">
        <v>687</v>
      </c>
      <c r="B147" s="19" t="s">
        <v>678</v>
      </c>
      <c r="C147" s="20" t="s">
        <v>684</v>
      </c>
      <c r="D147" s="20" t="s">
        <v>685</v>
      </c>
      <c r="E147" s="21" t="s">
        <v>688</v>
      </c>
      <c r="F147" s="22" t="str">
        <f t="shared" si="4"/>
        <v>规格：宝丽布,喷绘UV，3.2m宽幅，黑底材质+无味（环保）油墨</v>
      </c>
      <c r="G147" s="20" t="s">
        <v>78</v>
      </c>
      <c r="H147" s="23" t="s">
        <v>310</v>
      </c>
      <c r="I147" s="34">
        <v>70</v>
      </c>
    </row>
    <row r="148" ht="30" spans="1:9">
      <c r="A148" s="18" t="s">
        <v>689</v>
      </c>
      <c r="B148" s="19" t="s">
        <v>678</v>
      </c>
      <c r="C148" s="20" t="s">
        <v>684</v>
      </c>
      <c r="D148" s="20" t="s">
        <v>685</v>
      </c>
      <c r="E148" s="21" t="s">
        <v>690</v>
      </c>
      <c r="F148" s="22" t="str">
        <f t="shared" si="4"/>
        <v>规格：宝丽布,喷绘UV，5m宽幅，黑底材质+无味（环保）油墨</v>
      </c>
      <c r="G148" s="20" t="s">
        <v>78</v>
      </c>
      <c r="H148" s="23" t="s">
        <v>310</v>
      </c>
      <c r="I148" s="34">
        <v>80</v>
      </c>
    </row>
    <row r="149" ht="30" spans="1:9">
      <c r="A149" s="18" t="s">
        <v>691</v>
      </c>
      <c r="B149" s="19" t="s">
        <v>678</v>
      </c>
      <c r="C149" s="20" t="s">
        <v>692</v>
      </c>
      <c r="D149" s="20" t="s">
        <v>693</v>
      </c>
      <c r="E149" s="21" t="s">
        <v>694</v>
      </c>
      <c r="F149" s="22" t="str">
        <f t="shared" si="4"/>
        <v>规格：网格布,3.2m宽幅，白色材质+无味（环保）油墨</v>
      </c>
      <c r="G149" s="20" t="s">
        <v>78</v>
      </c>
      <c r="H149" s="23" t="s">
        <v>310</v>
      </c>
      <c r="I149" s="34">
        <v>50</v>
      </c>
    </row>
    <row r="150" ht="30" spans="1:9">
      <c r="A150" s="18" t="s">
        <v>695</v>
      </c>
      <c r="B150" s="19" t="s">
        <v>678</v>
      </c>
      <c r="C150" s="20" t="s">
        <v>692</v>
      </c>
      <c r="D150" s="20" t="s">
        <v>693</v>
      </c>
      <c r="E150" s="21" t="s">
        <v>696</v>
      </c>
      <c r="F150" s="22" t="str">
        <f t="shared" si="4"/>
        <v>规格：网格布,5m宽幅，白色材质+无味（环保）油墨</v>
      </c>
      <c r="G150" s="20" t="s">
        <v>78</v>
      </c>
      <c r="H150" s="23" t="s">
        <v>310</v>
      </c>
      <c r="I150" s="34">
        <v>50</v>
      </c>
    </row>
    <row r="151" ht="30" spans="1:9">
      <c r="A151" s="18" t="s">
        <v>697</v>
      </c>
      <c r="B151" s="19" t="s">
        <v>678</v>
      </c>
      <c r="C151" s="20" t="s">
        <v>698</v>
      </c>
      <c r="D151" s="20" t="s">
        <v>699</v>
      </c>
      <c r="E151" s="21" t="s">
        <v>700</v>
      </c>
      <c r="F151" s="22" t="str">
        <f t="shared" si="4"/>
        <v>规格：刀刮布,3.2m宽幅，刀刮布+无味（环保）油墨</v>
      </c>
      <c r="G151" s="20" t="s">
        <v>78</v>
      </c>
      <c r="H151" s="23" t="s">
        <v>310</v>
      </c>
      <c r="I151" s="34">
        <v>75</v>
      </c>
    </row>
    <row r="152" ht="30" spans="1:9">
      <c r="A152" s="18" t="s">
        <v>701</v>
      </c>
      <c r="B152" s="19" t="s">
        <v>678</v>
      </c>
      <c r="C152" s="20" t="s">
        <v>698</v>
      </c>
      <c r="D152" s="20" t="s">
        <v>699</v>
      </c>
      <c r="E152" s="21" t="s">
        <v>702</v>
      </c>
      <c r="F152" s="22" t="str">
        <f t="shared" si="4"/>
        <v>规格：刀刮布,5m宽幅，刀刮布+无味（环保）油墨</v>
      </c>
      <c r="G152" s="20" t="s">
        <v>78</v>
      </c>
      <c r="H152" s="23" t="s">
        <v>310</v>
      </c>
      <c r="I152" s="34">
        <v>100</v>
      </c>
    </row>
    <row r="153" ht="30" spans="1:9">
      <c r="A153" s="18" t="s">
        <v>703</v>
      </c>
      <c r="B153" s="19" t="s">
        <v>678</v>
      </c>
      <c r="C153" s="20" t="s">
        <v>704</v>
      </c>
      <c r="D153" s="20" t="s">
        <v>705</v>
      </c>
      <c r="E153" s="21" t="s">
        <v>706</v>
      </c>
      <c r="F153" s="22" t="str">
        <f t="shared" si="4"/>
        <v>规格：油画布,1.5m宽幅，油画布+无味（环保）油墨</v>
      </c>
      <c r="G153" s="20" t="s">
        <v>78</v>
      </c>
      <c r="H153" s="23" t="s">
        <v>310</v>
      </c>
      <c r="I153" s="34">
        <v>80</v>
      </c>
    </row>
    <row r="154" spans="1:9">
      <c r="A154" s="18" t="s">
        <v>707</v>
      </c>
      <c r="B154" s="19" t="s">
        <v>678</v>
      </c>
      <c r="C154" s="20" t="s">
        <v>708</v>
      </c>
      <c r="D154" s="20" t="s">
        <v>709</v>
      </c>
      <c r="E154" s="21" t="s">
        <v>710</v>
      </c>
      <c r="F154" s="22" t="str">
        <f t="shared" si="4"/>
        <v>规格：高清UV软膜喷绘,单层模式</v>
      </c>
      <c r="G154" s="20" t="s">
        <v>78</v>
      </c>
      <c r="H154" s="23" t="s">
        <v>310</v>
      </c>
      <c r="I154" s="34">
        <v>70</v>
      </c>
    </row>
    <row r="155" spans="1:9">
      <c r="A155" s="18" t="s">
        <v>711</v>
      </c>
      <c r="B155" s="19" t="s">
        <v>678</v>
      </c>
      <c r="C155" s="20" t="s">
        <v>708</v>
      </c>
      <c r="D155" s="20" t="s">
        <v>709</v>
      </c>
      <c r="E155" s="21" t="s">
        <v>712</v>
      </c>
      <c r="F155" s="22" t="str">
        <f t="shared" si="4"/>
        <v>规格：高清UV软膜喷绘,双层模式</v>
      </c>
      <c r="G155" s="20" t="s">
        <v>78</v>
      </c>
      <c r="H155" s="23" t="s">
        <v>310</v>
      </c>
      <c r="I155" s="34">
        <v>100</v>
      </c>
    </row>
    <row r="156" spans="1:9">
      <c r="A156" s="18" t="s">
        <v>713</v>
      </c>
      <c r="B156" s="19" t="s">
        <v>678</v>
      </c>
      <c r="C156" s="20" t="s">
        <v>708</v>
      </c>
      <c r="D156" s="20" t="s">
        <v>714</v>
      </c>
      <c r="E156" s="21" t="s">
        <v>715</v>
      </c>
      <c r="F156" s="22" t="str">
        <f t="shared" si="4"/>
        <v>规格：黑底空白软膜,黑底，不透光</v>
      </c>
      <c r="G156" s="20" t="s">
        <v>78</v>
      </c>
      <c r="H156" s="23" t="s">
        <v>310</v>
      </c>
      <c r="I156" s="34">
        <v>80</v>
      </c>
    </row>
    <row r="157" spans="1:9">
      <c r="A157" s="18" t="s">
        <v>716</v>
      </c>
      <c r="B157" s="19" t="s">
        <v>678</v>
      </c>
      <c r="C157" s="52" t="s">
        <v>717</v>
      </c>
      <c r="D157" s="52" t="s">
        <v>717</v>
      </c>
      <c r="E157" s="53" t="s">
        <v>718</v>
      </c>
      <c r="F157" s="22" t="str">
        <f t="shared" si="4"/>
        <v>规格：热转印布,3.2m宽幅，白底材质</v>
      </c>
      <c r="G157" s="52" t="s">
        <v>719</v>
      </c>
      <c r="H157" s="23" t="s">
        <v>310</v>
      </c>
      <c r="I157" s="34">
        <v>100</v>
      </c>
    </row>
    <row r="158" spans="1:9">
      <c r="A158" s="18" t="s">
        <v>720</v>
      </c>
      <c r="B158" s="19" t="s">
        <v>678</v>
      </c>
      <c r="C158" s="52" t="s">
        <v>721</v>
      </c>
      <c r="D158" s="52" t="s">
        <v>721</v>
      </c>
      <c r="E158" s="53" t="s">
        <v>722</v>
      </c>
      <c r="F158" s="22" t="str">
        <f t="shared" si="4"/>
        <v>规格：平板UV,门幅2.4X1.2m</v>
      </c>
      <c r="G158" s="52" t="s">
        <v>719</v>
      </c>
      <c r="H158" s="23" t="s">
        <v>310</v>
      </c>
      <c r="I158" s="34">
        <v>90</v>
      </c>
    </row>
    <row r="159" spans="1:9">
      <c r="A159" s="18" t="s">
        <v>723</v>
      </c>
      <c r="B159" s="19" t="s">
        <v>678</v>
      </c>
      <c r="C159" s="20" t="s">
        <v>724</v>
      </c>
      <c r="D159" s="20" t="s">
        <v>725</v>
      </c>
      <c r="E159" s="21" t="s">
        <v>726</v>
      </c>
      <c r="F159" s="22" t="str">
        <f t="shared" si="4"/>
        <v>规格：背胶写真+覆膜+背胶,125g</v>
      </c>
      <c r="G159" s="20" t="s">
        <v>78</v>
      </c>
      <c r="H159" s="23" t="s">
        <v>310</v>
      </c>
      <c r="I159" s="34">
        <v>40</v>
      </c>
    </row>
    <row r="160" spans="1:9">
      <c r="A160" s="18" t="s">
        <v>727</v>
      </c>
      <c r="B160" s="19" t="s">
        <v>678</v>
      </c>
      <c r="C160" s="20" t="s">
        <v>724</v>
      </c>
      <c r="D160" s="20" t="s">
        <v>728</v>
      </c>
      <c r="E160" s="21" t="s">
        <v>726</v>
      </c>
      <c r="F160" s="22" t="str">
        <f t="shared" si="4"/>
        <v>规格：可转移背胶+覆膜,125g</v>
      </c>
      <c r="G160" s="20" t="s">
        <v>78</v>
      </c>
      <c r="H160" s="23" t="s">
        <v>310</v>
      </c>
      <c r="I160" s="34">
        <v>55</v>
      </c>
    </row>
    <row r="161" spans="1:9">
      <c r="A161" s="18" t="s">
        <v>729</v>
      </c>
      <c r="B161" s="19" t="s">
        <v>678</v>
      </c>
      <c r="C161" s="20" t="s">
        <v>724</v>
      </c>
      <c r="D161" s="20" t="s">
        <v>730</v>
      </c>
      <c r="E161" s="21" t="s">
        <v>726</v>
      </c>
      <c r="F161" s="22" t="str">
        <f t="shared" si="4"/>
        <v>规格：照相纸写真+覆膜+背胶,125g</v>
      </c>
      <c r="G161" s="20" t="s">
        <v>78</v>
      </c>
      <c r="H161" s="23" t="s">
        <v>310</v>
      </c>
      <c r="I161" s="34">
        <v>50</v>
      </c>
    </row>
    <row r="162" spans="1:9">
      <c r="A162" s="18" t="s">
        <v>731</v>
      </c>
      <c r="B162" s="18" t="s">
        <v>678</v>
      </c>
      <c r="C162" s="20" t="s">
        <v>724</v>
      </c>
      <c r="D162" s="20" t="s">
        <v>732</v>
      </c>
      <c r="E162" s="21" t="s">
        <v>733</v>
      </c>
      <c r="F162" s="22" t="str">
        <f t="shared" si="4"/>
        <v>规格：车贴写真,175g</v>
      </c>
      <c r="G162" s="20" t="s">
        <v>78</v>
      </c>
      <c r="H162" s="23" t="s">
        <v>310</v>
      </c>
      <c r="I162" s="34">
        <v>55</v>
      </c>
    </row>
    <row r="163" spans="1:9">
      <c r="A163" s="18" t="s">
        <v>734</v>
      </c>
      <c r="B163" s="18" t="s">
        <v>678</v>
      </c>
      <c r="C163" s="20" t="s">
        <v>724</v>
      </c>
      <c r="D163" s="20" t="s">
        <v>735</v>
      </c>
      <c r="E163" s="21" t="s">
        <v>736</v>
      </c>
      <c r="F163" s="22" t="str">
        <f t="shared" si="4"/>
        <v>规格：加厚地贴,3M进口加厚地贴</v>
      </c>
      <c r="G163" s="20" t="s">
        <v>78</v>
      </c>
      <c r="H163" s="23" t="s">
        <v>310</v>
      </c>
      <c r="I163" s="34">
        <v>70</v>
      </c>
    </row>
    <row r="164" ht="30" spans="1:9">
      <c r="A164" s="18" t="s">
        <v>737</v>
      </c>
      <c r="B164" s="18" t="s">
        <v>678</v>
      </c>
      <c r="C164" s="19" t="s">
        <v>738</v>
      </c>
      <c r="D164" s="20" t="s">
        <v>739</v>
      </c>
      <c r="E164" s="21" t="s">
        <v>740</v>
      </c>
      <c r="F164" s="22" t="str">
        <f t="shared" si="4"/>
        <v>规格：A4彩色单面157克铜板纸,数量(1-500)</v>
      </c>
      <c r="G164" s="201" t="s">
        <v>204</v>
      </c>
      <c r="H164" s="23" t="s">
        <v>310</v>
      </c>
      <c r="I164" s="34">
        <v>0.6</v>
      </c>
    </row>
    <row r="165" ht="30" spans="1:9">
      <c r="A165" s="18" t="s">
        <v>741</v>
      </c>
      <c r="B165" s="18" t="s">
        <v>678</v>
      </c>
      <c r="C165" s="19" t="s">
        <v>738</v>
      </c>
      <c r="D165" s="20" t="s">
        <v>739</v>
      </c>
      <c r="E165" s="21" t="s">
        <v>742</v>
      </c>
      <c r="F165" s="22" t="str">
        <f t="shared" si="4"/>
        <v>规格：A4彩色单面157克铜板纸,数量(501-5000)</v>
      </c>
      <c r="G165" s="201" t="s">
        <v>204</v>
      </c>
      <c r="H165" s="23" t="s">
        <v>310</v>
      </c>
      <c r="I165" s="34">
        <v>0.3</v>
      </c>
    </row>
    <row r="166" ht="30" spans="1:9">
      <c r="A166" s="18" t="s">
        <v>743</v>
      </c>
      <c r="B166" s="18" t="s">
        <v>678</v>
      </c>
      <c r="C166" s="19" t="s">
        <v>738</v>
      </c>
      <c r="D166" s="20" t="s">
        <v>744</v>
      </c>
      <c r="E166" s="21" t="s">
        <v>740</v>
      </c>
      <c r="F166" s="22" t="str">
        <f t="shared" si="4"/>
        <v>规格：A4彩色单面200克铜板纸,数量(1-500)</v>
      </c>
      <c r="G166" s="201" t="s">
        <v>204</v>
      </c>
      <c r="H166" s="23" t="s">
        <v>310</v>
      </c>
      <c r="I166" s="34">
        <v>0.7</v>
      </c>
    </row>
    <row r="167" ht="30" spans="1:9">
      <c r="A167" s="18" t="s">
        <v>745</v>
      </c>
      <c r="B167" s="18" t="s">
        <v>678</v>
      </c>
      <c r="C167" s="19" t="s">
        <v>738</v>
      </c>
      <c r="D167" s="20" t="s">
        <v>744</v>
      </c>
      <c r="E167" s="21" t="s">
        <v>742</v>
      </c>
      <c r="F167" s="22" t="str">
        <f t="shared" si="4"/>
        <v>规格：A4彩色单面200克铜板纸,数量(501-5000)</v>
      </c>
      <c r="G167" s="201" t="s">
        <v>204</v>
      </c>
      <c r="H167" s="23" t="s">
        <v>310</v>
      </c>
      <c r="I167" s="34">
        <v>0.4</v>
      </c>
    </row>
    <row r="168" ht="30" spans="1:9">
      <c r="A168" s="18" t="s">
        <v>746</v>
      </c>
      <c r="B168" s="18" t="s">
        <v>678</v>
      </c>
      <c r="C168" s="19" t="s">
        <v>738</v>
      </c>
      <c r="D168" s="20" t="s">
        <v>747</v>
      </c>
      <c r="E168" s="21" t="s">
        <v>740</v>
      </c>
      <c r="F168" s="22" t="str">
        <f t="shared" si="4"/>
        <v>规格：A4彩色单面250克铜板纸,数量(1-500)</v>
      </c>
      <c r="G168" s="201" t="s">
        <v>204</v>
      </c>
      <c r="H168" s="23" t="s">
        <v>310</v>
      </c>
      <c r="I168" s="34">
        <v>0.8</v>
      </c>
    </row>
    <row r="169" ht="30" spans="1:9">
      <c r="A169" s="18" t="s">
        <v>748</v>
      </c>
      <c r="B169" s="18" t="s">
        <v>678</v>
      </c>
      <c r="C169" s="19" t="s">
        <v>738</v>
      </c>
      <c r="D169" s="20" t="s">
        <v>747</v>
      </c>
      <c r="E169" s="21" t="s">
        <v>742</v>
      </c>
      <c r="F169" s="22" t="str">
        <f t="shared" si="4"/>
        <v>规格：A4彩色单面250克铜板纸,数量(501-5000)</v>
      </c>
      <c r="G169" s="201" t="s">
        <v>204</v>
      </c>
      <c r="H169" s="23" t="s">
        <v>310</v>
      </c>
      <c r="I169" s="34">
        <v>0.6</v>
      </c>
    </row>
    <row r="170" ht="30" spans="1:9">
      <c r="A170" s="18" t="s">
        <v>749</v>
      </c>
      <c r="B170" s="18" t="s">
        <v>678</v>
      </c>
      <c r="C170" s="18" t="s">
        <v>738</v>
      </c>
      <c r="D170" s="37" t="s">
        <v>750</v>
      </c>
      <c r="E170" s="38" t="s">
        <v>740</v>
      </c>
      <c r="F170" s="39" t="str">
        <f t="shared" si="4"/>
        <v>规格：A4彩色双面157克铜板纸,数量(1-500)</v>
      </c>
      <c r="G170" s="202" t="s">
        <v>204</v>
      </c>
      <c r="H170" s="36" t="s">
        <v>310</v>
      </c>
      <c r="I170" s="34">
        <v>1</v>
      </c>
    </row>
    <row r="171" ht="30" spans="1:9">
      <c r="A171" s="18" t="s">
        <v>751</v>
      </c>
      <c r="B171" s="18" t="s">
        <v>678</v>
      </c>
      <c r="C171" s="19" t="s">
        <v>738</v>
      </c>
      <c r="D171" s="20" t="s">
        <v>750</v>
      </c>
      <c r="E171" s="21" t="s">
        <v>742</v>
      </c>
      <c r="F171" s="22" t="str">
        <f t="shared" si="4"/>
        <v>规格：A4彩色双面157克铜板纸,数量(501-5000)</v>
      </c>
      <c r="G171" s="201" t="s">
        <v>204</v>
      </c>
      <c r="H171" s="23" t="s">
        <v>310</v>
      </c>
      <c r="I171" s="34">
        <v>0.8</v>
      </c>
    </row>
    <row r="172" ht="30" spans="1:9">
      <c r="A172" s="18" t="s">
        <v>752</v>
      </c>
      <c r="B172" s="18" t="s">
        <v>678</v>
      </c>
      <c r="C172" s="19" t="s">
        <v>738</v>
      </c>
      <c r="D172" s="20" t="s">
        <v>753</v>
      </c>
      <c r="E172" s="21" t="s">
        <v>740</v>
      </c>
      <c r="F172" s="22" t="str">
        <f t="shared" si="4"/>
        <v>规格：A4彩色双面200克铜板纸,数量(1-500)</v>
      </c>
      <c r="G172" s="201" t="s">
        <v>204</v>
      </c>
      <c r="H172" s="23" t="s">
        <v>310</v>
      </c>
      <c r="I172" s="34">
        <v>1.2</v>
      </c>
    </row>
    <row r="173" ht="30" spans="1:9">
      <c r="A173" s="18" t="s">
        <v>754</v>
      </c>
      <c r="B173" s="18" t="s">
        <v>678</v>
      </c>
      <c r="C173" s="19" t="s">
        <v>738</v>
      </c>
      <c r="D173" s="20" t="s">
        <v>753</v>
      </c>
      <c r="E173" s="21" t="s">
        <v>742</v>
      </c>
      <c r="F173" s="22" t="str">
        <f t="shared" si="4"/>
        <v>规格：A4彩色双面200克铜板纸,数量(501-5000)</v>
      </c>
      <c r="G173" s="201" t="s">
        <v>204</v>
      </c>
      <c r="H173" s="23" t="s">
        <v>310</v>
      </c>
      <c r="I173" s="34">
        <v>0.8</v>
      </c>
    </row>
    <row r="174" ht="30" spans="1:9">
      <c r="A174" s="18" t="s">
        <v>755</v>
      </c>
      <c r="B174" s="18" t="s">
        <v>678</v>
      </c>
      <c r="C174" s="19" t="s">
        <v>738</v>
      </c>
      <c r="D174" s="20" t="s">
        <v>756</v>
      </c>
      <c r="E174" s="21" t="s">
        <v>740</v>
      </c>
      <c r="F174" s="22" t="str">
        <f t="shared" si="4"/>
        <v>规格：A4彩色双面250克铜板纸,数量(1-500)</v>
      </c>
      <c r="G174" s="201" t="s">
        <v>204</v>
      </c>
      <c r="H174" s="23" t="s">
        <v>310</v>
      </c>
      <c r="I174" s="34">
        <v>1.4</v>
      </c>
    </row>
    <row r="175" ht="30" spans="1:9">
      <c r="A175" s="18" t="s">
        <v>757</v>
      </c>
      <c r="B175" s="18" t="s">
        <v>678</v>
      </c>
      <c r="C175" s="19" t="s">
        <v>738</v>
      </c>
      <c r="D175" s="20" t="s">
        <v>756</v>
      </c>
      <c r="E175" s="21" t="s">
        <v>742</v>
      </c>
      <c r="F175" s="22" t="str">
        <f t="shared" si="4"/>
        <v>规格：A4彩色双面250克铜板纸,数量(501-5000)</v>
      </c>
      <c r="G175" s="201" t="s">
        <v>204</v>
      </c>
      <c r="H175" s="23" t="s">
        <v>310</v>
      </c>
      <c r="I175" s="34">
        <v>0.8</v>
      </c>
    </row>
    <row r="176" ht="30" spans="1:9">
      <c r="A176" s="18" t="s">
        <v>758</v>
      </c>
      <c r="B176" s="18" t="s">
        <v>678</v>
      </c>
      <c r="C176" s="19" t="s">
        <v>759</v>
      </c>
      <c r="D176" s="20" t="s">
        <v>760</v>
      </c>
      <c r="E176" s="21" t="s">
        <v>761</v>
      </c>
      <c r="F176" s="22" t="str">
        <f t="shared" si="4"/>
        <v>规格：彩色单面印刷250克,420mm X 570mm，数量(1-500)</v>
      </c>
      <c r="G176" s="201" t="s">
        <v>204</v>
      </c>
      <c r="H176" s="23" t="s">
        <v>310</v>
      </c>
      <c r="I176" s="34">
        <v>2.5</v>
      </c>
    </row>
    <row r="177" ht="30" spans="1:9">
      <c r="A177" s="18" t="s">
        <v>762</v>
      </c>
      <c r="B177" s="18" t="s">
        <v>678</v>
      </c>
      <c r="C177" s="19" t="s">
        <v>759</v>
      </c>
      <c r="D177" s="20" t="s">
        <v>763</v>
      </c>
      <c r="E177" s="21" t="s">
        <v>761</v>
      </c>
      <c r="F177" s="22" t="str">
        <f t="shared" si="4"/>
        <v>规格：彩色单面印刷250克+覆膜,420mm X 570mm，数量(1-500)</v>
      </c>
      <c r="G177" s="201" t="s">
        <v>204</v>
      </c>
      <c r="H177" s="23" t="s">
        <v>310</v>
      </c>
      <c r="I177" s="34">
        <v>3.5</v>
      </c>
    </row>
    <row r="178" s="1" customFormat="1" ht="30" spans="1:9">
      <c r="A178" s="24" t="s">
        <v>214</v>
      </c>
      <c r="B178" s="24" t="s">
        <v>678</v>
      </c>
      <c r="C178" s="24" t="s">
        <v>764</v>
      </c>
      <c r="D178" s="25" t="s">
        <v>765</v>
      </c>
      <c r="E178" s="26" t="s">
        <v>766</v>
      </c>
      <c r="F178" s="27" t="str">
        <f t="shared" si="4"/>
        <v>规格：200克铜版彩色打印三折页,150mm X 210mm</v>
      </c>
      <c r="G178" s="25" t="s">
        <v>103</v>
      </c>
      <c r="H178" s="28" t="s">
        <v>310</v>
      </c>
      <c r="I178" s="35">
        <v>5</v>
      </c>
    </row>
    <row r="179" ht="60" spans="1:9">
      <c r="A179" s="18" t="s">
        <v>767</v>
      </c>
      <c r="B179" s="18" t="s">
        <v>678</v>
      </c>
      <c r="C179" s="18" t="s">
        <v>768</v>
      </c>
      <c r="D179" s="37" t="s">
        <v>769</v>
      </c>
      <c r="E179" s="38" t="s">
        <v>770</v>
      </c>
      <c r="F179" s="39" t="str">
        <f t="shared" si="4"/>
        <v>规格：200克铜版彩色打印内页+卡套+挂绳（含挂绳印刷）,125mm X 95mm，挂绳1cm宽，尼龙，含单色logo印刷</v>
      </c>
      <c r="G179" s="37" t="s">
        <v>103</v>
      </c>
      <c r="H179" s="36" t="s">
        <v>310</v>
      </c>
      <c r="I179" s="34">
        <v>8</v>
      </c>
    </row>
    <row r="180" s="1" customFormat="1" ht="45" spans="1:9">
      <c r="A180" s="24" t="s">
        <v>771</v>
      </c>
      <c r="B180" s="24" t="s">
        <v>678</v>
      </c>
      <c r="C180" s="24" t="s">
        <v>768</v>
      </c>
      <c r="D180" s="25" t="s">
        <v>772</v>
      </c>
      <c r="E180" s="26" t="s">
        <v>770</v>
      </c>
      <c r="F180" s="27" t="str">
        <f t="shared" si="4"/>
        <v>规格：PVC彩色印刷+挂绳（含挂绳印刷）,125mm X 95mm，挂绳1cm宽，尼龙，含单色logo印刷</v>
      </c>
      <c r="G180" s="25" t="s">
        <v>103</v>
      </c>
      <c r="H180" s="28" t="s">
        <v>310</v>
      </c>
      <c r="I180" s="35">
        <v>10</v>
      </c>
    </row>
    <row r="181" ht="45" spans="1:9">
      <c r="A181" s="18" t="s">
        <v>773</v>
      </c>
      <c r="B181" s="18" t="s">
        <v>678</v>
      </c>
      <c r="C181" s="18" t="s">
        <v>768</v>
      </c>
      <c r="D181" s="37" t="s">
        <v>774</v>
      </c>
      <c r="E181" s="38" t="s">
        <v>770</v>
      </c>
      <c r="F181" s="39" t="str">
        <f t="shared" si="4"/>
        <v>规格：250G克铜版纸对裱+覆膜,125mm X 95mm，挂绳1cm宽，尼龙，含单色logo印刷</v>
      </c>
      <c r="G181" s="37" t="s">
        <v>103</v>
      </c>
      <c r="H181" s="36" t="s">
        <v>310</v>
      </c>
      <c r="I181" s="34">
        <v>8</v>
      </c>
    </row>
    <row r="182" s="1" customFormat="1" spans="1:9">
      <c r="A182" s="24" t="s">
        <v>212</v>
      </c>
      <c r="B182" s="24" t="s">
        <v>678</v>
      </c>
      <c r="C182" s="24" t="s">
        <v>775</v>
      </c>
      <c r="D182" s="25" t="s">
        <v>776</v>
      </c>
      <c r="E182" s="26" t="s">
        <v>777</v>
      </c>
      <c r="F182" s="27" t="str">
        <f t="shared" si="4"/>
        <v>规格：雪弗板裱写真,80mm*50mm</v>
      </c>
      <c r="G182" s="25" t="s">
        <v>81</v>
      </c>
      <c r="H182" s="28" t="s">
        <v>310</v>
      </c>
      <c r="I182" s="35">
        <v>20</v>
      </c>
    </row>
    <row r="183" spans="1:9">
      <c r="A183" s="18" t="s">
        <v>778</v>
      </c>
      <c r="B183" s="18" t="s">
        <v>678</v>
      </c>
      <c r="C183" s="18" t="s">
        <v>779</v>
      </c>
      <c r="D183" s="37" t="s">
        <v>780</v>
      </c>
      <c r="E183" s="38" t="s">
        <v>781</v>
      </c>
      <c r="F183" s="39" t="str">
        <f t="shared" si="4"/>
        <v>规格：不干胶印刷,150mm*100mm</v>
      </c>
      <c r="G183" s="37" t="s">
        <v>204</v>
      </c>
      <c r="H183" s="36" t="s">
        <v>310</v>
      </c>
      <c r="I183" s="34">
        <v>2</v>
      </c>
    </row>
    <row r="184" s="1" customFormat="1" ht="30" spans="1:9">
      <c r="A184" s="24" t="s">
        <v>210</v>
      </c>
      <c r="B184" s="24" t="s">
        <v>678</v>
      </c>
      <c r="C184" s="24" t="s">
        <v>782</v>
      </c>
      <c r="D184" s="25" t="s">
        <v>783</v>
      </c>
      <c r="E184" s="26" t="s">
        <v>781</v>
      </c>
      <c r="F184" s="27" t="str">
        <f t="shared" si="4"/>
        <v>规格：彩色单面157克铜板纸,150mm*100mm</v>
      </c>
      <c r="G184" s="25" t="s">
        <v>204</v>
      </c>
      <c r="H184" s="28" t="s">
        <v>310</v>
      </c>
      <c r="I184" s="35">
        <v>1</v>
      </c>
    </row>
    <row r="185" spans="1:9">
      <c r="A185" s="18" t="s">
        <v>784</v>
      </c>
      <c r="B185" s="18" t="s">
        <v>678</v>
      </c>
      <c r="C185" s="18" t="s">
        <v>785</v>
      </c>
      <c r="D185" s="37" t="s">
        <v>780</v>
      </c>
      <c r="E185" s="38" t="s">
        <v>786</v>
      </c>
      <c r="F185" s="39" t="str">
        <f t="shared" si="4"/>
        <v>规格：不干胶印刷,80mm圆</v>
      </c>
      <c r="G185" s="37" t="s">
        <v>204</v>
      </c>
      <c r="H185" s="36" t="s">
        <v>310</v>
      </c>
      <c r="I185" s="34">
        <v>1</v>
      </c>
    </row>
    <row r="186" ht="45" spans="1:9">
      <c r="A186" s="18" t="s">
        <v>787</v>
      </c>
      <c r="B186" s="18" t="s">
        <v>678</v>
      </c>
      <c r="C186" s="54" t="s">
        <v>788</v>
      </c>
      <c r="D186" s="55" t="s">
        <v>789</v>
      </c>
      <c r="E186" s="56" t="s">
        <v>790</v>
      </c>
      <c r="F186" s="22" t="str">
        <f t="shared" si="4"/>
        <v>规格：纯棉圆领T恤,200g纯棉，丝印单色logo，热转印面积≤20*30cm，50件起订</v>
      </c>
      <c r="G186" s="57" t="s">
        <v>225</v>
      </c>
      <c r="H186" s="23" t="s">
        <v>310</v>
      </c>
      <c r="I186" s="34">
        <v>50</v>
      </c>
    </row>
    <row r="187" ht="45" spans="1:9">
      <c r="A187" s="18" t="s">
        <v>791</v>
      </c>
      <c r="B187" s="18" t="s">
        <v>678</v>
      </c>
      <c r="C187" s="54" t="s">
        <v>788</v>
      </c>
      <c r="D187" s="55" t="s">
        <v>792</v>
      </c>
      <c r="E187" s="56" t="s">
        <v>790</v>
      </c>
      <c r="F187" s="22" t="str">
        <f t="shared" si="4"/>
        <v>规格：纯棉polo,200g纯棉，丝印单色logo，热转印面积≤20*30cm，50件起订</v>
      </c>
      <c r="G187" s="57" t="s">
        <v>225</v>
      </c>
      <c r="H187" s="23" t="s">
        <v>310</v>
      </c>
      <c r="I187" s="34">
        <v>65</v>
      </c>
    </row>
    <row r="188" ht="45" spans="1:9">
      <c r="A188" s="18" t="s">
        <v>793</v>
      </c>
      <c r="B188" s="18" t="s">
        <v>678</v>
      </c>
      <c r="C188" s="54" t="s">
        <v>788</v>
      </c>
      <c r="D188" s="55" t="s">
        <v>794</v>
      </c>
      <c r="E188" s="56" t="s">
        <v>795</v>
      </c>
      <c r="F188" s="22" t="str">
        <f t="shared" si="4"/>
        <v>规格：棒球帽,优质面涤，丝印单色logo，热转印面积≤20*30cm，50件起订</v>
      </c>
      <c r="G188" s="57" t="s">
        <v>225</v>
      </c>
      <c r="H188" s="23" t="s">
        <v>310</v>
      </c>
      <c r="I188" s="34">
        <v>30</v>
      </c>
    </row>
    <row r="189" ht="45" spans="1:9">
      <c r="A189" s="18" t="s">
        <v>796</v>
      </c>
      <c r="B189" s="18" t="s">
        <v>678</v>
      </c>
      <c r="C189" s="54" t="s">
        <v>788</v>
      </c>
      <c r="D189" s="55" t="s">
        <v>797</v>
      </c>
      <c r="E189" s="56" t="s">
        <v>798</v>
      </c>
      <c r="F189" s="22" t="str">
        <f t="shared" si="4"/>
        <v>规格：卫衣,400g纯棉，丝印单色logo，热转印面积≤20*30cm，50件起订</v>
      </c>
      <c r="G189" s="57" t="s">
        <v>225</v>
      </c>
      <c r="H189" s="23" t="s">
        <v>310</v>
      </c>
      <c r="I189" s="34">
        <v>95</v>
      </c>
    </row>
    <row r="190" ht="45" spans="1:9">
      <c r="A190" s="18" t="s">
        <v>799</v>
      </c>
      <c r="B190" s="18" t="s">
        <v>678</v>
      </c>
      <c r="C190" s="54" t="s">
        <v>800</v>
      </c>
      <c r="D190" s="55" t="s">
        <v>801</v>
      </c>
      <c r="E190" s="58" t="s">
        <v>802</v>
      </c>
      <c r="F190" s="22" t="str">
        <f t="shared" si="4"/>
        <v>规格：纸质快印,350mm*250mm*100mm（1-500）</v>
      </c>
      <c r="G190" s="57" t="s">
        <v>81</v>
      </c>
      <c r="H190" s="23" t="s">
        <v>310</v>
      </c>
      <c r="I190" s="34">
        <v>8</v>
      </c>
    </row>
    <row r="191" ht="45" spans="1:9">
      <c r="A191" s="18" t="s">
        <v>803</v>
      </c>
      <c r="B191" s="18" t="s">
        <v>678</v>
      </c>
      <c r="C191" s="54" t="s">
        <v>800</v>
      </c>
      <c r="D191" s="55" t="s">
        <v>804</v>
      </c>
      <c r="E191" s="58" t="s">
        <v>805</v>
      </c>
      <c r="F191" s="22" t="str">
        <f t="shared" si="4"/>
        <v>规格：纸质印刷,350mm*250mm*100mm（500-5000）</v>
      </c>
      <c r="G191" s="57" t="s">
        <v>81</v>
      </c>
      <c r="H191" s="23" t="s">
        <v>310</v>
      </c>
      <c r="I191" s="34">
        <v>7.5</v>
      </c>
    </row>
    <row r="192" ht="45" spans="1:9">
      <c r="A192" s="18" t="s">
        <v>806</v>
      </c>
      <c r="B192" s="18" t="s">
        <v>678</v>
      </c>
      <c r="C192" s="54" t="s">
        <v>800</v>
      </c>
      <c r="D192" s="55" t="s">
        <v>807</v>
      </c>
      <c r="E192" s="58" t="s">
        <v>808</v>
      </c>
      <c r="F192" s="22" t="str">
        <f t="shared" si="4"/>
        <v>规格：无纺布,350mm*250mm*100mm，含彩色logo印刷</v>
      </c>
      <c r="G192" s="57" t="s">
        <v>81</v>
      </c>
      <c r="H192" s="23" t="s">
        <v>310</v>
      </c>
      <c r="I192" s="34">
        <v>7</v>
      </c>
    </row>
    <row r="193" ht="45" spans="1:9">
      <c r="A193" s="18" t="s">
        <v>809</v>
      </c>
      <c r="B193" s="18" t="s">
        <v>678</v>
      </c>
      <c r="C193" s="54" t="s">
        <v>800</v>
      </c>
      <c r="D193" s="55" t="s">
        <v>810</v>
      </c>
      <c r="E193" s="58" t="s">
        <v>808</v>
      </c>
      <c r="F193" s="22" t="str">
        <f t="shared" si="4"/>
        <v>规格：帆布,350mm*250mm*100mm，含彩色logo印刷</v>
      </c>
      <c r="G193" s="57" t="s">
        <v>81</v>
      </c>
      <c r="H193" s="23" t="s">
        <v>310</v>
      </c>
      <c r="I193" s="34">
        <v>20</v>
      </c>
    </row>
    <row r="194" spans="1:9">
      <c r="A194" s="18" t="s">
        <v>811</v>
      </c>
      <c r="B194" s="37" t="s">
        <v>812</v>
      </c>
      <c r="C194" s="20" t="s">
        <v>813</v>
      </c>
      <c r="D194" s="20" t="s">
        <v>814</v>
      </c>
      <c r="E194" s="21" t="s">
        <v>815</v>
      </c>
      <c r="F194" s="22" t="str">
        <f t="shared" si="4"/>
        <v>规格：珠宝灯,飞利浦或者同级品牌</v>
      </c>
      <c r="G194" s="19" t="s">
        <v>81</v>
      </c>
      <c r="H194" s="23" t="s">
        <v>310</v>
      </c>
      <c r="I194" s="34">
        <v>30</v>
      </c>
    </row>
    <row r="195" ht="30" spans="1:9">
      <c r="A195" s="18" t="s">
        <v>816</v>
      </c>
      <c r="B195" s="37" t="s">
        <v>812</v>
      </c>
      <c r="C195" s="20" t="s">
        <v>817</v>
      </c>
      <c r="D195" s="20" t="s">
        <v>818</v>
      </c>
      <c r="E195" s="21" t="s">
        <v>815</v>
      </c>
      <c r="F195" s="22" t="str">
        <f t="shared" si="4"/>
        <v>规格：T4灯管40W ,飞利浦或者同级品牌</v>
      </c>
      <c r="G195" s="19" t="s">
        <v>819</v>
      </c>
      <c r="H195" s="23" t="s">
        <v>310</v>
      </c>
      <c r="I195" s="34">
        <v>15</v>
      </c>
    </row>
    <row r="196" ht="30" spans="1:9">
      <c r="A196" s="18" t="s">
        <v>820</v>
      </c>
      <c r="B196" s="37" t="s">
        <v>812</v>
      </c>
      <c r="C196" s="20" t="s">
        <v>817</v>
      </c>
      <c r="D196" s="20" t="s">
        <v>821</v>
      </c>
      <c r="E196" s="21" t="s">
        <v>815</v>
      </c>
      <c r="F196" s="22" t="str">
        <f t="shared" si="4"/>
        <v>规格：T8灯管40W,飞利浦或者同级品牌</v>
      </c>
      <c r="G196" s="19" t="s">
        <v>819</v>
      </c>
      <c r="H196" s="23" t="s">
        <v>310</v>
      </c>
      <c r="I196" s="34">
        <v>25</v>
      </c>
    </row>
    <row r="197" spans="1:9">
      <c r="A197" s="18" t="s">
        <v>822</v>
      </c>
      <c r="B197" s="37" t="s">
        <v>812</v>
      </c>
      <c r="C197" s="20" t="s">
        <v>813</v>
      </c>
      <c r="D197" s="20" t="s">
        <v>823</v>
      </c>
      <c r="E197" s="21" t="s">
        <v>824</v>
      </c>
      <c r="F197" s="22" t="str">
        <f t="shared" si="4"/>
        <v>规格：双联LED,10W</v>
      </c>
      <c r="G197" s="19" t="s">
        <v>81</v>
      </c>
      <c r="H197" s="23" t="s">
        <v>310</v>
      </c>
      <c r="I197" s="34">
        <v>30</v>
      </c>
    </row>
    <row r="198" s="2" customFormat="1" spans="1:9">
      <c r="A198" s="40" t="s">
        <v>82</v>
      </c>
      <c r="B198" s="41" t="s">
        <v>812</v>
      </c>
      <c r="C198" s="41" t="s">
        <v>825</v>
      </c>
      <c r="D198" s="41" t="s">
        <v>80</v>
      </c>
      <c r="E198" s="42" t="s">
        <v>826</v>
      </c>
      <c r="F198" s="43" t="str">
        <f t="shared" si="4"/>
        <v>规格：格栅射灯,单头40W</v>
      </c>
      <c r="G198" s="40" t="s">
        <v>81</v>
      </c>
      <c r="H198" s="44" t="s">
        <v>310</v>
      </c>
      <c r="I198" s="51">
        <v>35</v>
      </c>
    </row>
    <row r="199" spans="1:9">
      <c r="A199" s="18" t="s">
        <v>827</v>
      </c>
      <c r="B199" s="37" t="s">
        <v>812</v>
      </c>
      <c r="C199" s="20" t="s">
        <v>825</v>
      </c>
      <c r="D199" s="20" t="s">
        <v>80</v>
      </c>
      <c r="E199" s="21" t="s">
        <v>828</v>
      </c>
      <c r="F199" s="22" t="str">
        <f t="shared" si="4"/>
        <v>规格：格栅射灯,双头40W</v>
      </c>
      <c r="G199" s="19" t="s">
        <v>81</v>
      </c>
      <c r="H199" s="23" t="s">
        <v>310</v>
      </c>
      <c r="I199" s="34">
        <v>40</v>
      </c>
    </row>
    <row r="200" spans="1:9">
      <c r="A200" s="18" t="s">
        <v>829</v>
      </c>
      <c r="B200" s="37" t="s">
        <v>812</v>
      </c>
      <c r="C200" s="20" t="s">
        <v>825</v>
      </c>
      <c r="D200" s="20" t="s">
        <v>80</v>
      </c>
      <c r="E200" s="21" t="s">
        <v>830</v>
      </c>
      <c r="F200" s="22" t="str">
        <f t="shared" si="4"/>
        <v>规格：格栅射灯,三头40W</v>
      </c>
      <c r="G200" s="19" t="s">
        <v>81</v>
      </c>
      <c r="H200" s="23" t="s">
        <v>310</v>
      </c>
      <c r="I200" s="34">
        <v>45</v>
      </c>
    </row>
    <row r="201" spans="1:9">
      <c r="A201" s="18" t="s">
        <v>831</v>
      </c>
      <c r="B201" s="37" t="s">
        <v>812</v>
      </c>
      <c r="C201" s="20" t="s">
        <v>813</v>
      </c>
      <c r="D201" s="20" t="s">
        <v>832</v>
      </c>
      <c r="E201" s="21" t="s">
        <v>833</v>
      </c>
      <c r="F201" s="22" t="str">
        <f t="shared" si="4"/>
        <v>规格：节能灯,15W</v>
      </c>
      <c r="G201" s="19" t="s">
        <v>98</v>
      </c>
      <c r="H201" s="23" t="s">
        <v>310</v>
      </c>
      <c r="I201" s="34">
        <v>30</v>
      </c>
    </row>
    <row r="202" spans="1:9">
      <c r="A202" s="18" t="s">
        <v>834</v>
      </c>
      <c r="B202" s="37" t="s">
        <v>812</v>
      </c>
      <c r="C202" s="20" t="s">
        <v>813</v>
      </c>
      <c r="D202" s="20" t="s">
        <v>835</v>
      </c>
      <c r="E202" s="21" t="s">
        <v>836</v>
      </c>
      <c r="F202" s="22" t="str">
        <f t="shared" si="4"/>
        <v>规格：普通灯,40W</v>
      </c>
      <c r="G202" s="19" t="s">
        <v>98</v>
      </c>
      <c r="H202" s="23" t="s">
        <v>310</v>
      </c>
      <c r="I202" s="34">
        <v>30</v>
      </c>
    </row>
    <row r="203" spans="1:9">
      <c r="A203" s="18" t="s">
        <v>837</v>
      </c>
      <c r="B203" s="37" t="s">
        <v>812</v>
      </c>
      <c r="C203" s="20" t="s">
        <v>825</v>
      </c>
      <c r="D203" s="20" t="s">
        <v>838</v>
      </c>
      <c r="E203" s="21" t="s">
        <v>839</v>
      </c>
      <c r="F203" s="22" t="str">
        <f t="shared" si="4"/>
        <v>规格：长臂射灯,30W</v>
      </c>
      <c r="G203" s="19" t="s">
        <v>98</v>
      </c>
      <c r="H203" s="23" t="s">
        <v>310</v>
      </c>
      <c r="I203" s="34">
        <v>45</v>
      </c>
    </row>
    <row r="204" spans="1:9">
      <c r="A204" s="18" t="s">
        <v>840</v>
      </c>
      <c r="B204" s="37" t="s">
        <v>812</v>
      </c>
      <c r="C204" s="20" t="s">
        <v>825</v>
      </c>
      <c r="D204" s="20" t="s">
        <v>841</v>
      </c>
      <c r="E204" s="21" t="s">
        <v>839</v>
      </c>
      <c r="F204" s="22" t="str">
        <f t="shared" si="4"/>
        <v>规格：轨道射灯,30W</v>
      </c>
      <c r="G204" s="19" t="s">
        <v>98</v>
      </c>
      <c r="H204" s="23" t="s">
        <v>310</v>
      </c>
      <c r="I204" s="34">
        <v>45</v>
      </c>
    </row>
    <row r="205" spans="1:9">
      <c r="A205" s="18" t="s">
        <v>842</v>
      </c>
      <c r="B205" s="37" t="s">
        <v>812</v>
      </c>
      <c r="C205" s="20" t="s">
        <v>825</v>
      </c>
      <c r="D205" s="20" t="s">
        <v>843</v>
      </c>
      <c r="E205" s="21" t="s">
        <v>844</v>
      </c>
      <c r="F205" s="22" t="str">
        <f t="shared" ref="F205:F208" si="5">"规格："&amp;D205&amp;","&amp;E205</f>
        <v>规格：HQI高电压卤素灯,150W</v>
      </c>
      <c r="G205" s="19" t="s">
        <v>98</v>
      </c>
      <c r="H205" s="23" t="s">
        <v>310</v>
      </c>
      <c r="I205" s="34">
        <v>45</v>
      </c>
    </row>
    <row r="206" spans="1:9">
      <c r="A206" s="18" t="s">
        <v>845</v>
      </c>
      <c r="B206" s="37" t="s">
        <v>812</v>
      </c>
      <c r="C206" s="20" t="s">
        <v>825</v>
      </c>
      <c r="D206" s="20" t="s">
        <v>846</v>
      </c>
      <c r="E206" s="21" t="s">
        <v>844</v>
      </c>
      <c r="F206" s="22" t="str">
        <f t="shared" si="5"/>
        <v>规格：大炮灯,150W</v>
      </c>
      <c r="G206" s="19" t="s">
        <v>98</v>
      </c>
      <c r="H206" s="23" t="s">
        <v>310</v>
      </c>
      <c r="I206" s="34">
        <v>45</v>
      </c>
    </row>
    <row r="207" spans="1:9">
      <c r="A207" s="18" t="s">
        <v>847</v>
      </c>
      <c r="B207" s="37" t="s">
        <v>812</v>
      </c>
      <c r="C207" s="20" t="s">
        <v>825</v>
      </c>
      <c r="D207" s="20" t="s">
        <v>848</v>
      </c>
      <c r="E207" s="21" t="s">
        <v>849</v>
      </c>
      <c r="F207" s="22" t="str">
        <f t="shared" si="5"/>
        <v>规格：575车展灯,150WLED 聚光</v>
      </c>
      <c r="G207" s="19" t="s">
        <v>98</v>
      </c>
      <c r="H207" s="23" t="s">
        <v>310</v>
      </c>
      <c r="I207" s="34">
        <v>100</v>
      </c>
    </row>
    <row r="208" ht="30" spans="1:9">
      <c r="A208" s="18" t="s">
        <v>850</v>
      </c>
      <c r="B208" s="37" t="s">
        <v>812</v>
      </c>
      <c r="C208" s="20" t="s">
        <v>825</v>
      </c>
      <c r="D208" s="59" t="s">
        <v>851</v>
      </c>
      <c r="E208" s="60" t="s">
        <v>852</v>
      </c>
      <c r="F208" s="22" t="str">
        <f t="shared" si="5"/>
        <v>规格：展位长臂方灯50W-100W,50W-100W</v>
      </c>
      <c r="G208" s="19" t="s">
        <v>98</v>
      </c>
      <c r="H208" s="23" t="s">
        <v>310</v>
      </c>
      <c r="I208" s="34">
        <v>45</v>
      </c>
    </row>
    <row r="209" ht="30" spans="1:9">
      <c r="A209" s="18" t="s">
        <v>853</v>
      </c>
      <c r="B209" s="61" t="s">
        <v>854</v>
      </c>
      <c r="C209" s="62" t="s">
        <v>855</v>
      </c>
      <c r="D209" s="62" t="s">
        <v>856</v>
      </c>
      <c r="E209" s="63"/>
      <c r="F209" s="22" t="str">
        <f t="shared" ref="F209:F216" si="6">"规格："&amp;D209</f>
        <v>规格：IBM长桌</v>
      </c>
      <c r="G209" s="62" t="s">
        <v>204</v>
      </c>
      <c r="H209" s="23" t="s">
        <v>310</v>
      </c>
      <c r="I209" s="34">
        <v>70</v>
      </c>
    </row>
    <row r="210" ht="30" spans="1:9">
      <c r="A210" s="18" t="s">
        <v>857</v>
      </c>
      <c r="B210" s="61" t="s">
        <v>854</v>
      </c>
      <c r="C210" s="62" t="s">
        <v>855</v>
      </c>
      <c r="D210" s="62" t="s">
        <v>858</v>
      </c>
      <c r="E210" s="63"/>
      <c r="F210" s="22" t="str">
        <f t="shared" si="6"/>
        <v>规格：吧桌</v>
      </c>
      <c r="G210" s="62" t="s">
        <v>204</v>
      </c>
      <c r="H210" s="23" t="s">
        <v>310</v>
      </c>
      <c r="I210" s="34">
        <v>50</v>
      </c>
    </row>
    <row r="211" ht="30" spans="1:9">
      <c r="A211" s="18" t="s">
        <v>859</v>
      </c>
      <c r="B211" s="61" t="s">
        <v>854</v>
      </c>
      <c r="C211" s="62" t="s">
        <v>855</v>
      </c>
      <c r="D211" s="62" t="s">
        <v>860</v>
      </c>
      <c r="E211" s="63"/>
      <c r="F211" s="22" t="str">
        <f t="shared" si="6"/>
        <v>规格：折叠椅</v>
      </c>
      <c r="G211" s="62" t="s">
        <v>204</v>
      </c>
      <c r="H211" s="23" t="s">
        <v>310</v>
      </c>
      <c r="I211" s="34">
        <v>19</v>
      </c>
    </row>
    <row r="212" ht="30" spans="1:9">
      <c r="A212" s="18" t="s">
        <v>861</v>
      </c>
      <c r="B212" s="61" t="s">
        <v>854</v>
      </c>
      <c r="C212" s="62" t="s">
        <v>855</v>
      </c>
      <c r="D212" s="62" t="s">
        <v>862</v>
      </c>
      <c r="E212" s="63"/>
      <c r="F212" s="22" t="str">
        <f t="shared" si="6"/>
        <v>规格：办公椅</v>
      </c>
      <c r="G212" s="62" t="s">
        <v>204</v>
      </c>
      <c r="H212" s="23" t="s">
        <v>310</v>
      </c>
      <c r="I212" s="34">
        <v>50</v>
      </c>
    </row>
    <row r="213" ht="30" spans="1:9">
      <c r="A213" s="18" t="s">
        <v>863</v>
      </c>
      <c r="B213" s="61" t="s">
        <v>854</v>
      </c>
      <c r="C213" s="62" t="s">
        <v>855</v>
      </c>
      <c r="D213" s="62" t="s">
        <v>864</v>
      </c>
      <c r="E213" s="63"/>
      <c r="F213" s="22" t="str">
        <f t="shared" si="6"/>
        <v>规格：宴会椅</v>
      </c>
      <c r="G213" s="62" t="s">
        <v>204</v>
      </c>
      <c r="H213" s="23" t="s">
        <v>310</v>
      </c>
      <c r="I213" s="34">
        <v>20</v>
      </c>
    </row>
    <row r="214" ht="30" spans="1:9">
      <c r="A214" s="18" t="s">
        <v>865</v>
      </c>
      <c r="B214" s="61" t="s">
        <v>854</v>
      </c>
      <c r="C214" s="62" t="s">
        <v>855</v>
      </c>
      <c r="D214" s="46" t="s">
        <v>866</v>
      </c>
      <c r="E214" s="47"/>
      <c r="F214" s="22" t="str">
        <f t="shared" si="6"/>
        <v>规格：吧椅</v>
      </c>
      <c r="G214" s="62" t="s">
        <v>204</v>
      </c>
      <c r="H214" s="23" t="s">
        <v>310</v>
      </c>
      <c r="I214" s="34">
        <v>45</v>
      </c>
    </row>
    <row r="215" ht="30" spans="1:9">
      <c r="A215" s="18" t="s">
        <v>867</v>
      </c>
      <c r="B215" s="61" t="s">
        <v>854</v>
      </c>
      <c r="C215" s="62" t="s">
        <v>855</v>
      </c>
      <c r="D215" s="46" t="s">
        <v>868</v>
      </c>
      <c r="E215" s="47"/>
      <c r="F215" s="22" t="str">
        <f t="shared" si="6"/>
        <v>规格：单人面包凳</v>
      </c>
      <c r="G215" s="62" t="s">
        <v>204</v>
      </c>
      <c r="H215" s="23" t="s">
        <v>310</v>
      </c>
      <c r="I215" s="34">
        <v>50</v>
      </c>
    </row>
    <row r="216" ht="30" spans="1:9">
      <c r="A216" s="18" t="s">
        <v>869</v>
      </c>
      <c r="B216" s="61" t="s">
        <v>854</v>
      </c>
      <c r="C216" s="62" t="s">
        <v>855</v>
      </c>
      <c r="D216" s="46" t="s">
        <v>870</v>
      </c>
      <c r="E216" s="47"/>
      <c r="F216" s="22" t="str">
        <f t="shared" si="6"/>
        <v>规格：三人面包凳</v>
      </c>
      <c r="G216" s="62" t="s">
        <v>204</v>
      </c>
      <c r="H216" s="23" t="s">
        <v>310</v>
      </c>
      <c r="I216" s="34">
        <v>80</v>
      </c>
    </row>
    <row r="217" ht="30" spans="1:9">
      <c r="A217" s="18" t="s">
        <v>871</v>
      </c>
      <c r="B217" s="61" t="s">
        <v>854</v>
      </c>
      <c r="C217" s="62" t="s">
        <v>855</v>
      </c>
      <c r="D217" s="62" t="s">
        <v>872</v>
      </c>
      <c r="E217" s="29" t="s">
        <v>873</v>
      </c>
      <c r="F217" s="22" t="str">
        <f t="shared" ref="F217:F230" si="7">"规格："&amp;D217&amp;","&amp;E217</f>
        <v>规格：单人沙发,布艺/皮质 简易沙发</v>
      </c>
      <c r="G217" s="62" t="s">
        <v>204</v>
      </c>
      <c r="H217" s="23" t="s">
        <v>310</v>
      </c>
      <c r="I217" s="34">
        <v>120</v>
      </c>
    </row>
    <row r="218" ht="30" spans="1:9">
      <c r="A218" s="18" t="s">
        <v>874</v>
      </c>
      <c r="B218" s="61" t="s">
        <v>854</v>
      </c>
      <c r="C218" s="62" t="s">
        <v>855</v>
      </c>
      <c r="D218" s="62" t="s">
        <v>875</v>
      </c>
      <c r="E218" s="29" t="s">
        <v>873</v>
      </c>
      <c r="F218" s="22" t="str">
        <f t="shared" si="7"/>
        <v>规格：双人沙发,布艺/皮质 简易沙发</v>
      </c>
      <c r="G218" s="62" t="s">
        <v>204</v>
      </c>
      <c r="H218" s="23" t="s">
        <v>310</v>
      </c>
      <c r="I218" s="34">
        <v>220</v>
      </c>
    </row>
    <row r="219" ht="30" spans="1:9">
      <c r="A219" s="18" t="s">
        <v>876</v>
      </c>
      <c r="B219" s="61" t="s">
        <v>854</v>
      </c>
      <c r="C219" s="62" t="s">
        <v>855</v>
      </c>
      <c r="D219" s="62" t="s">
        <v>877</v>
      </c>
      <c r="E219" s="63" t="s">
        <v>878</v>
      </c>
      <c r="F219" s="22" t="str">
        <f t="shared" si="7"/>
        <v>规格：茶几,简易茶几</v>
      </c>
      <c r="G219" s="62" t="s">
        <v>204</v>
      </c>
      <c r="H219" s="23" t="s">
        <v>310</v>
      </c>
      <c r="I219" s="34">
        <v>55</v>
      </c>
    </row>
    <row r="220" ht="30" spans="1:9">
      <c r="A220" s="18" t="s">
        <v>879</v>
      </c>
      <c r="B220" s="61" t="s">
        <v>854</v>
      </c>
      <c r="C220" s="62" t="s">
        <v>855</v>
      </c>
      <c r="D220" s="62" t="s">
        <v>880</v>
      </c>
      <c r="E220" s="29" t="s">
        <v>881</v>
      </c>
      <c r="F220" s="22" t="str">
        <f t="shared" si="7"/>
        <v>规格：普通洽谈桌椅,一桌四椅</v>
      </c>
      <c r="G220" s="62" t="s">
        <v>103</v>
      </c>
      <c r="H220" s="23" t="s">
        <v>310</v>
      </c>
      <c r="I220" s="34">
        <v>200</v>
      </c>
    </row>
    <row r="221" ht="30" spans="1:9">
      <c r="A221" s="18" t="s">
        <v>882</v>
      </c>
      <c r="B221" s="61" t="s">
        <v>854</v>
      </c>
      <c r="C221" s="62" t="s">
        <v>855</v>
      </c>
      <c r="D221" s="62" t="s">
        <v>883</v>
      </c>
      <c r="E221" s="29" t="s">
        <v>881</v>
      </c>
      <c r="F221" s="22" t="str">
        <f t="shared" si="7"/>
        <v>规格：高档洽谈桌椅,一桌四椅</v>
      </c>
      <c r="G221" s="62" t="s">
        <v>103</v>
      </c>
      <c r="H221" s="23" t="s">
        <v>310</v>
      </c>
      <c r="I221" s="34">
        <v>400</v>
      </c>
    </row>
    <row r="222" ht="30" spans="1:9">
      <c r="A222" s="18" t="s">
        <v>884</v>
      </c>
      <c r="B222" s="61" t="s">
        <v>854</v>
      </c>
      <c r="C222" s="62" t="s">
        <v>885</v>
      </c>
      <c r="D222" s="45" t="s">
        <v>886</v>
      </c>
      <c r="E222" s="30" t="s">
        <v>887</v>
      </c>
      <c r="F222" s="22" t="str">
        <f t="shared" si="7"/>
        <v>规格：安全出口指示灯 ,含折旧维护费</v>
      </c>
      <c r="G222" s="62" t="s">
        <v>81</v>
      </c>
      <c r="H222" s="23" t="s">
        <v>310</v>
      </c>
      <c r="I222" s="34">
        <v>15</v>
      </c>
    </row>
    <row r="223" ht="30" spans="1:9">
      <c r="A223" s="18" t="s">
        <v>888</v>
      </c>
      <c r="B223" s="61" t="s">
        <v>854</v>
      </c>
      <c r="C223" s="62" t="s">
        <v>885</v>
      </c>
      <c r="D223" s="45" t="s">
        <v>889</v>
      </c>
      <c r="E223" s="30" t="s">
        <v>887</v>
      </c>
      <c r="F223" s="22" t="str">
        <f t="shared" si="7"/>
        <v>规格：挂衣龙门架 ,含折旧维护费</v>
      </c>
      <c r="G223" s="62" t="s">
        <v>81</v>
      </c>
      <c r="H223" s="23" t="s">
        <v>310</v>
      </c>
      <c r="I223" s="34">
        <v>75</v>
      </c>
    </row>
    <row r="224" ht="30" spans="1:9">
      <c r="A224" s="18" t="s">
        <v>890</v>
      </c>
      <c r="B224" s="61" t="s">
        <v>854</v>
      </c>
      <c r="C224" s="62" t="s">
        <v>885</v>
      </c>
      <c r="D224" s="45" t="s">
        <v>891</v>
      </c>
      <c r="E224" s="30" t="s">
        <v>887</v>
      </c>
      <c r="F224" s="22" t="str">
        <f t="shared" si="7"/>
        <v>规格：化妆镜,含折旧维护费</v>
      </c>
      <c r="G224" s="62" t="s">
        <v>81</v>
      </c>
      <c r="H224" s="23" t="s">
        <v>310</v>
      </c>
      <c r="I224" s="34">
        <v>80</v>
      </c>
    </row>
    <row r="225" ht="30" spans="1:9">
      <c r="A225" s="18" t="s">
        <v>892</v>
      </c>
      <c r="B225" s="61" t="s">
        <v>854</v>
      </c>
      <c r="C225" s="62" t="s">
        <v>885</v>
      </c>
      <c r="D225" s="45" t="s">
        <v>893</v>
      </c>
      <c r="E225" s="30" t="s">
        <v>887</v>
      </c>
      <c r="F225" s="22" t="str">
        <f t="shared" si="7"/>
        <v>规格：衣架,含折旧维护费</v>
      </c>
      <c r="G225" s="62" t="s">
        <v>81</v>
      </c>
      <c r="H225" s="23" t="s">
        <v>310</v>
      </c>
      <c r="I225" s="34">
        <v>5</v>
      </c>
    </row>
    <row r="226" ht="30" spans="1:9">
      <c r="A226" s="18" t="s">
        <v>894</v>
      </c>
      <c r="B226" s="61" t="s">
        <v>854</v>
      </c>
      <c r="C226" s="62" t="s">
        <v>885</v>
      </c>
      <c r="D226" s="45" t="s">
        <v>895</v>
      </c>
      <c r="E226" s="30" t="s">
        <v>887</v>
      </c>
      <c r="F226" s="22" t="str">
        <f t="shared" si="7"/>
        <v>规格：穿衣镜（小）,含折旧维护费</v>
      </c>
      <c r="G226" s="62" t="s">
        <v>81</v>
      </c>
      <c r="H226" s="23" t="s">
        <v>310</v>
      </c>
      <c r="I226" s="34">
        <v>60</v>
      </c>
    </row>
    <row r="227" ht="30" spans="1:9">
      <c r="A227" s="18" t="s">
        <v>896</v>
      </c>
      <c r="B227" s="61" t="s">
        <v>854</v>
      </c>
      <c r="C227" s="19" t="s">
        <v>885</v>
      </c>
      <c r="D227" s="19" t="s">
        <v>897</v>
      </c>
      <c r="E227" s="29" t="s">
        <v>887</v>
      </c>
      <c r="F227" s="22" t="str">
        <f t="shared" si="7"/>
        <v>规格：穿衣镜（大）,含折旧维护费</v>
      </c>
      <c r="G227" s="19" t="s">
        <v>81</v>
      </c>
      <c r="H227" s="23" t="s">
        <v>310</v>
      </c>
      <c r="I227" s="34">
        <v>80</v>
      </c>
    </row>
    <row r="228" ht="30" spans="1:9">
      <c r="A228" s="18" t="s">
        <v>898</v>
      </c>
      <c r="B228" s="61" t="s">
        <v>854</v>
      </c>
      <c r="C228" s="62" t="s">
        <v>885</v>
      </c>
      <c r="D228" s="45" t="s">
        <v>899</v>
      </c>
      <c r="E228" s="30" t="s">
        <v>887</v>
      </c>
      <c r="F228" s="22" t="str">
        <f t="shared" si="7"/>
        <v>规格：灭火器 ,含折旧维护费</v>
      </c>
      <c r="G228" s="62" t="s">
        <v>81</v>
      </c>
      <c r="H228" s="23" t="s">
        <v>310</v>
      </c>
      <c r="I228" s="34">
        <v>30</v>
      </c>
    </row>
    <row r="229" ht="30" spans="1:9">
      <c r="A229" s="18" t="s">
        <v>900</v>
      </c>
      <c r="B229" s="61" t="s">
        <v>854</v>
      </c>
      <c r="C229" s="62" t="s">
        <v>885</v>
      </c>
      <c r="D229" s="57" t="s">
        <v>901</v>
      </c>
      <c r="E229" s="64" t="s">
        <v>902</v>
      </c>
      <c r="F229" s="22" t="str">
        <f t="shared" si="7"/>
        <v>规格：冷热饮水机,国产品牌，不含桶水</v>
      </c>
      <c r="G229" s="65" t="s">
        <v>98</v>
      </c>
      <c r="H229" s="23" t="s">
        <v>310</v>
      </c>
      <c r="I229" s="34">
        <v>80</v>
      </c>
    </row>
    <row r="230" ht="30" spans="1:9">
      <c r="A230" s="18" t="s">
        <v>903</v>
      </c>
      <c r="B230" s="61" t="s">
        <v>854</v>
      </c>
      <c r="C230" s="62" t="s">
        <v>885</v>
      </c>
      <c r="D230" s="65" t="s">
        <v>904</v>
      </c>
      <c r="E230" s="58" t="s">
        <v>905</v>
      </c>
      <c r="F230" s="22" t="str">
        <f t="shared" si="7"/>
        <v>规格：手机防盗报警器,铝合金底座，自带报警、充电功能</v>
      </c>
      <c r="G230" s="65" t="s">
        <v>81</v>
      </c>
      <c r="H230" s="23" t="s">
        <v>310</v>
      </c>
      <c r="I230" s="34">
        <v>89</v>
      </c>
    </row>
    <row r="231" ht="30" spans="1:9">
      <c r="A231" s="18" t="s">
        <v>906</v>
      </c>
      <c r="B231" s="61" t="s">
        <v>854</v>
      </c>
      <c r="C231" s="62" t="s">
        <v>885</v>
      </c>
      <c r="D231" s="66" t="s">
        <v>907</v>
      </c>
      <c r="E231" s="67"/>
      <c r="F231" s="22" t="str">
        <f>"规格："&amp;D231</f>
        <v>规格：A4彩色喷墨一体机</v>
      </c>
      <c r="G231" s="65" t="s">
        <v>98</v>
      </c>
      <c r="H231" s="23" t="s">
        <v>310</v>
      </c>
      <c r="I231" s="34">
        <v>350</v>
      </c>
    </row>
    <row r="232" ht="30" spans="1:9">
      <c r="A232" s="18" t="s">
        <v>908</v>
      </c>
      <c r="B232" s="61" t="s">
        <v>854</v>
      </c>
      <c r="C232" s="62" t="s">
        <v>885</v>
      </c>
      <c r="D232" s="66" t="s">
        <v>909</v>
      </c>
      <c r="E232" s="67"/>
      <c r="F232" s="22" t="str">
        <f>"规格："&amp;D232</f>
        <v>规格：A4彩色激光打印机</v>
      </c>
      <c r="G232" s="65" t="s">
        <v>98</v>
      </c>
      <c r="H232" s="23" t="s">
        <v>310</v>
      </c>
      <c r="I232" s="34">
        <v>450</v>
      </c>
    </row>
    <row r="233" ht="30" spans="1:9">
      <c r="A233" s="18" t="s">
        <v>910</v>
      </c>
      <c r="B233" s="61" t="s">
        <v>854</v>
      </c>
      <c r="C233" s="62" t="s">
        <v>885</v>
      </c>
      <c r="D233" s="66" t="s">
        <v>911</v>
      </c>
      <c r="E233" s="67"/>
      <c r="F233" s="22" t="str">
        <f>"规格："&amp;D233</f>
        <v>规格：A3彩色激光一体机</v>
      </c>
      <c r="G233" s="65" t="s">
        <v>98</v>
      </c>
      <c r="H233" s="23" t="s">
        <v>310</v>
      </c>
      <c r="I233" s="34">
        <v>598</v>
      </c>
    </row>
    <row r="234" ht="30" spans="1:9">
      <c r="A234" s="18" t="s">
        <v>912</v>
      </c>
      <c r="B234" s="61" t="s">
        <v>854</v>
      </c>
      <c r="C234" s="62" t="s">
        <v>885</v>
      </c>
      <c r="D234" s="66" t="s">
        <v>913</v>
      </c>
      <c r="E234" s="58" t="s">
        <v>914</v>
      </c>
      <c r="F234" s="22" t="str">
        <f>"规格："&amp;D234&amp;","&amp;E234</f>
        <v>规格：无线路由器,企业级千兆，租赁价</v>
      </c>
      <c r="G234" s="65" t="s">
        <v>81</v>
      </c>
      <c r="H234" s="23" t="s">
        <v>310</v>
      </c>
      <c r="I234" s="34">
        <v>80</v>
      </c>
    </row>
    <row r="235" ht="30" spans="1:9">
      <c r="A235" s="18" t="s">
        <v>915</v>
      </c>
      <c r="B235" s="61" t="s">
        <v>854</v>
      </c>
      <c r="C235" s="62" t="s">
        <v>885</v>
      </c>
      <c r="D235" s="65" t="s">
        <v>916</v>
      </c>
      <c r="E235" s="58" t="s">
        <v>916</v>
      </c>
      <c r="F235" s="22" t="str">
        <f>"规格："&amp;D235&amp;","&amp;E235</f>
        <v>规格：移动白板,移动白板</v>
      </c>
      <c r="G235" s="65" t="s">
        <v>81</v>
      </c>
      <c r="H235" s="23" t="s">
        <v>310</v>
      </c>
      <c r="I235" s="34">
        <v>80</v>
      </c>
    </row>
    <row r="236" ht="30" spans="1:9">
      <c r="A236" s="18" t="s">
        <v>917</v>
      </c>
      <c r="B236" s="61" t="s">
        <v>854</v>
      </c>
      <c r="C236" s="61" t="s">
        <v>885</v>
      </c>
      <c r="D236" s="68" t="s">
        <v>918</v>
      </c>
      <c r="E236" s="69" t="s">
        <v>919</v>
      </c>
      <c r="F236" s="39" t="str">
        <f>"规格："&amp;D236&amp;","&amp;E236</f>
        <v>规格：插线板,3米，公牛</v>
      </c>
      <c r="G236" s="68" t="s">
        <v>81</v>
      </c>
      <c r="H236" s="36" t="s">
        <v>310</v>
      </c>
      <c r="I236" s="34">
        <v>40</v>
      </c>
    </row>
    <row r="237" ht="30" spans="1:9">
      <c r="A237" s="18" t="s">
        <v>920</v>
      </c>
      <c r="B237" s="61" t="s">
        <v>854</v>
      </c>
      <c r="C237" s="62" t="s">
        <v>885</v>
      </c>
      <c r="D237" s="65" t="s">
        <v>921</v>
      </c>
      <c r="E237" s="64" t="s">
        <v>922</v>
      </c>
      <c r="F237" s="22" t="str">
        <f>"规格："&amp;D237&amp;","&amp;E237</f>
        <v>规格：墨盒,墨盒（黑、黄、红、蓝四色为一套）</v>
      </c>
      <c r="G237" s="65" t="s">
        <v>103</v>
      </c>
      <c r="H237" s="23" t="s">
        <v>310</v>
      </c>
      <c r="I237" s="34">
        <v>138</v>
      </c>
    </row>
    <row r="238" ht="30" spans="1:9">
      <c r="A238" s="18" t="s">
        <v>923</v>
      </c>
      <c r="B238" s="61" t="s">
        <v>854</v>
      </c>
      <c r="C238" s="62" t="s">
        <v>885</v>
      </c>
      <c r="D238" s="65" t="s">
        <v>924</v>
      </c>
      <c r="E238" s="64"/>
      <c r="F238" s="22" t="str">
        <f>"规格："&amp;D238</f>
        <v>规格：硒鼓</v>
      </c>
      <c r="G238" s="65" t="s">
        <v>103</v>
      </c>
      <c r="H238" s="23" t="s">
        <v>310</v>
      </c>
      <c r="I238" s="34">
        <v>190</v>
      </c>
    </row>
    <row r="239" ht="30" spans="1:9">
      <c r="A239" s="18" t="s">
        <v>925</v>
      </c>
      <c r="B239" s="61" t="s">
        <v>854</v>
      </c>
      <c r="C239" s="62" t="s">
        <v>885</v>
      </c>
      <c r="D239" s="65" t="s">
        <v>926</v>
      </c>
      <c r="E239" s="64" t="s">
        <v>927</v>
      </c>
      <c r="F239" s="22" t="str">
        <f>"规格："&amp;D239&amp;","&amp;E239</f>
        <v>规格：名片收集盒,金属</v>
      </c>
      <c r="G239" s="65" t="s">
        <v>81</v>
      </c>
      <c r="H239" s="23" t="s">
        <v>310</v>
      </c>
      <c r="I239" s="34">
        <v>20</v>
      </c>
    </row>
    <row r="240" ht="30" spans="1:9">
      <c r="A240" s="18" t="s">
        <v>928</v>
      </c>
      <c r="B240" s="61" t="s">
        <v>854</v>
      </c>
      <c r="C240" s="62" t="s">
        <v>885</v>
      </c>
      <c r="D240" s="66" t="s">
        <v>929</v>
      </c>
      <c r="E240" s="58" t="s">
        <v>930</v>
      </c>
      <c r="F240" s="22" t="str">
        <f>"规格："&amp;D240&amp;","&amp;E240</f>
        <v>规格：U盘,普通优盘，32G，含LOGO印制</v>
      </c>
      <c r="G240" s="65" t="s">
        <v>81</v>
      </c>
      <c r="H240" s="23" t="s">
        <v>310</v>
      </c>
      <c r="I240" s="34">
        <v>25</v>
      </c>
    </row>
    <row r="241" ht="30" spans="1:9">
      <c r="A241" s="18" t="s">
        <v>931</v>
      </c>
      <c r="B241" s="61" t="s">
        <v>854</v>
      </c>
      <c r="C241" s="62" t="s">
        <v>885</v>
      </c>
      <c r="D241" s="65" t="s">
        <v>932</v>
      </c>
      <c r="E241" s="58" t="s">
        <v>933</v>
      </c>
      <c r="F241" s="22" t="str">
        <f>"规格："&amp;D241&amp;","&amp;E241</f>
        <v>规格：小型绿植,小型盆栽（如多肉植物、小绿萝等）</v>
      </c>
      <c r="G241" s="59" t="s">
        <v>934</v>
      </c>
      <c r="H241" s="23" t="s">
        <v>310</v>
      </c>
      <c r="I241" s="34">
        <v>20</v>
      </c>
    </row>
    <row r="242" ht="30" spans="1:9">
      <c r="A242" s="18" t="s">
        <v>935</v>
      </c>
      <c r="B242" s="61" t="s">
        <v>854</v>
      </c>
      <c r="C242" s="62" t="s">
        <v>885</v>
      </c>
      <c r="D242" s="65" t="s">
        <v>936</v>
      </c>
      <c r="E242" s="58" t="s">
        <v>937</v>
      </c>
      <c r="F242" s="22" t="str">
        <f>"规格："&amp;D242&amp;","&amp;E242</f>
        <v>规格：大型绿植,大型景观绿植（如绿萝、散尾葵等）</v>
      </c>
      <c r="G242" s="59" t="s">
        <v>934</v>
      </c>
      <c r="H242" s="23" t="s">
        <v>310</v>
      </c>
      <c r="I242" s="34">
        <v>85</v>
      </c>
    </row>
    <row r="243" ht="30" spans="1:9">
      <c r="A243" s="18" t="s">
        <v>938</v>
      </c>
      <c r="B243" s="61" t="s">
        <v>854</v>
      </c>
      <c r="C243" s="62" t="s">
        <v>885</v>
      </c>
      <c r="D243" s="66" t="s">
        <v>939</v>
      </c>
      <c r="E243" s="58" t="s">
        <v>940</v>
      </c>
      <c r="F243" s="22" t="str">
        <f>"规格："&amp;D243&amp;","&amp;E243</f>
        <v>规格：演讲台花,鲜花</v>
      </c>
      <c r="G243" s="65" t="s">
        <v>81</v>
      </c>
      <c r="H243" s="23" t="s">
        <v>310</v>
      </c>
      <c r="I243" s="34">
        <v>270</v>
      </c>
    </row>
    <row r="244" spans="1:9">
      <c r="A244" s="18" t="s">
        <v>941</v>
      </c>
      <c r="B244" s="61" t="s">
        <v>942</v>
      </c>
      <c r="C244" s="61" t="s">
        <v>942</v>
      </c>
      <c r="D244" s="61" t="s">
        <v>943</v>
      </c>
      <c r="E244" s="70"/>
      <c r="F244" s="39" t="str">
        <f>"规格："&amp;D244</f>
        <v>规格：一米栏</v>
      </c>
      <c r="G244" s="61" t="s">
        <v>81</v>
      </c>
      <c r="H244" s="36" t="s">
        <v>310</v>
      </c>
      <c r="I244" s="34">
        <v>15</v>
      </c>
    </row>
    <row r="245" spans="1:9">
      <c r="A245" s="18" t="s">
        <v>944</v>
      </c>
      <c r="B245" s="61" t="s">
        <v>942</v>
      </c>
      <c r="C245" s="62" t="s">
        <v>942</v>
      </c>
      <c r="D245" s="62" t="s">
        <v>945</v>
      </c>
      <c r="E245" s="63"/>
      <c r="F245" s="22" t="str">
        <f>"规格："&amp;D245</f>
        <v>规格：铁质护栏</v>
      </c>
      <c r="G245" s="62" t="s">
        <v>81</v>
      </c>
      <c r="H245" s="23" t="s">
        <v>310</v>
      </c>
      <c r="I245" s="34">
        <v>50</v>
      </c>
    </row>
    <row r="246" spans="1:9">
      <c r="A246" s="18" t="s">
        <v>946</v>
      </c>
      <c r="B246" s="61" t="s">
        <v>942</v>
      </c>
      <c r="C246" s="62" t="s">
        <v>942</v>
      </c>
      <c r="D246" s="62" t="s">
        <v>947</v>
      </c>
      <c r="E246" s="29"/>
      <c r="F246" s="22" t="str">
        <f>"规格："&amp;D246</f>
        <v>规格：防爆铁马</v>
      </c>
      <c r="G246" s="62" t="s">
        <v>81</v>
      </c>
      <c r="H246" s="23" t="s">
        <v>310</v>
      </c>
      <c r="I246" s="34">
        <v>75</v>
      </c>
    </row>
    <row r="247" spans="1:9">
      <c r="A247" s="18" t="s">
        <v>948</v>
      </c>
      <c r="B247" s="61" t="s">
        <v>949</v>
      </c>
      <c r="C247" s="62" t="s">
        <v>949</v>
      </c>
      <c r="D247" s="46" t="s">
        <v>950</v>
      </c>
      <c r="E247" s="29" t="s">
        <v>951</v>
      </c>
      <c r="F247" s="22" t="str">
        <f t="shared" ref="F247:F266" si="8">"规格："&amp;D247&amp;","&amp;E247</f>
        <v>规格：空调,2匹</v>
      </c>
      <c r="G247" s="46" t="s">
        <v>98</v>
      </c>
      <c r="H247" s="23" t="s">
        <v>310</v>
      </c>
      <c r="I247" s="34">
        <v>800</v>
      </c>
    </row>
    <row r="248" spans="1:9">
      <c r="A248" s="18" t="s">
        <v>952</v>
      </c>
      <c r="B248" s="61" t="s">
        <v>949</v>
      </c>
      <c r="C248" s="62" t="s">
        <v>949</v>
      </c>
      <c r="D248" s="46" t="s">
        <v>950</v>
      </c>
      <c r="E248" s="29" t="s">
        <v>953</v>
      </c>
      <c r="F248" s="22" t="str">
        <f t="shared" si="8"/>
        <v>规格：空调,5匹</v>
      </c>
      <c r="G248" s="46" t="s">
        <v>98</v>
      </c>
      <c r="H248" s="23" t="s">
        <v>310</v>
      </c>
      <c r="I248" s="34">
        <v>1000</v>
      </c>
    </row>
    <row r="249" spans="1:9">
      <c r="A249" s="18" t="s">
        <v>954</v>
      </c>
      <c r="B249" s="19" t="s">
        <v>949</v>
      </c>
      <c r="C249" s="45" t="s">
        <v>949</v>
      </c>
      <c r="D249" s="45" t="s">
        <v>955</v>
      </c>
      <c r="E249" s="30" t="s">
        <v>956</v>
      </c>
      <c r="F249" s="22" t="str">
        <f t="shared" si="8"/>
        <v>规格：配电箱,配电箱（单相，32 A ）</v>
      </c>
      <c r="G249" s="62"/>
      <c r="H249" s="23" t="s">
        <v>310</v>
      </c>
      <c r="I249" s="34">
        <v>225</v>
      </c>
    </row>
    <row r="250" spans="1:9">
      <c r="A250" s="18" t="s">
        <v>957</v>
      </c>
      <c r="B250" s="19" t="s">
        <v>949</v>
      </c>
      <c r="C250" s="45" t="s">
        <v>949</v>
      </c>
      <c r="D250" s="45" t="s">
        <v>958</v>
      </c>
      <c r="E250" s="30" t="s">
        <v>959</v>
      </c>
      <c r="F250" s="22" t="str">
        <f t="shared" si="8"/>
        <v>规格：配电箱+漏电保护,国标，60A</v>
      </c>
      <c r="G250" s="62" t="s">
        <v>103</v>
      </c>
      <c r="H250" s="23" t="s">
        <v>310</v>
      </c>
      <c r="I250" s="34">
        <v>300</v>
      </c>
    </row>
    <row r="251" spans="1:9">
      <c r="A251" s="18" t="s">
        <v>960</v>
      </c>
      <c r="B251" s="19" t="s">
        <v>949</v>
      </c>
      <c r="C251" s="45" t="s">
        <v>949</v>
      </c>
      <c r="D251" s="45" t="s">
        <v>958</v>
      </c>
      <c r="E251" s="30" t="s">
        <v>961</v>
      </c>
      <c r="F251" s="22" t="str">
        <f t="shared" si="8"/>
        <v>规格：配电箱+漏电保护,国标，100A</v>
      </c>
      <c r="G251" s="62" t="s">
        <v>103</v>
      </c>
      <c r="H251" s="23" t="s">
        <v>310</v>
      </c>
      <c r="I251" s="34">
        <v>400</v>
      </c>
    </row>
    <row r="252" spans="1:9">
      <c r="A252" s="18" t="s">
        <v>962</v>
      </c>
      <c r="B252" s="19" t="s">
        <v>949</v>
      </c>
      <c r="C252" s="45" t="s">
        <v>949</v>
      </c>
      <c r="D252" s="45" t="s">
        <v>958</v>
      </c>
      <c r="E252" s="30" t="s">
        <v>963</v>
      </c>
      <c r="F252" s="22" t="str">
        <f t="shared" si="8"/>
        <v>规格：配电箱+漏电保护,国标，200A</v>
      </c>
      <c r="G252" s="62" t="s">
        <v>103</v>
      </c>
      <c r="H252" s="23" t="s">
        <v>310</v>
      </c>
      <c r="I252" s="34">
        <v>450</v>
      </c>
    </row>
    <row r="253" ht="45" spans="1:9">
      <c r="A253" s="18" t="s">
        <v>964</v>
      </c>
      <c r="B253" s="71" t="s">
        <v>965</v>
      </c>
      <c r="C253" s="71" t="s">
        <v>965</v>
      </c>
      <c r="D253" s="71" t="s">
        <v>966</v>
      </c>
      <c r="E253" s="30" t="s">
        <v>967</v>
      </c>
      <c r="F253" s="22" t="str">
        <f t="shared" si="8"/>
        <v>规格：小篷房（玻璃墙面）,德也或国产品牌同级，小于100平米。包含结构、地板、玻璃墙面及空调。</v>
      </c>
      <c r="G253" s="71" t="s">
        <v>78</v>
      </c>
      <c r="H253" s="23" t="s">
        <v>310</v>
      </c>
      <c r="I253" s="34">
        <v>220</v>
      </c>
    </row>
    <row r="254" ht="45" spans="1:9">
      <c r="A254" s="18" t="s">
        <v>968</v>
      </c>
      <c r="B254" s="71" t="s">
        <v>965</v>
      </c>
      <c r="C254" s="71" t="s">
        <v>965</v>
      </c>
      <c r="D254" s="71" t="s">
        <v>969</v>
      </c>
      <c r="E254" s="30" t="s">
        <v>970</v>
      </c>
      <c r="F254" s="22" t="str">
        <f t="shared" si="8"/>
        <v>规格：中篷房（玻璃墙面）,德也或国产品牌同级，100-500平米区间。包含结构、地板、玻璃墙面及空调。</v>
      </c>
      <c r="G254" s="71" t="s">
        <v>78</v>
      </c>
      <c r="H254" s="23" t="s">
        <v>310</v>
      </c>
      <c r="I254" s="34">
        <v>250</v>
      </c>
    </row>
    <row r="255" ht="45" spans="1:9">
      <c r="A255" s="18" t="s">
        <v>971</v>
      </c>
      <c r="B255" s="71" t="s">
        <v>965</v>
      </c>
      <c r="C255" s="71" t="s">
        <v>965</v>
      </c>
      <c r="D255" s="71" t="s">
        <v>972</v>
      </c>
      <c r="E255" s="30" t="s">
        <v>973</v>
      </c>
      <c r="F255" s="22" t="str">
        <f t="shared" si="8"/>
        <v>规格：大篷房（玻璃墙面）,德也或国产品牌同级，500平米以上面积。包含结构、地板、玻璃墙面及空调。</v>
      </c>
      <c r="G255" s="71" t="s">
        <v>78</v>
      </c>
      <c r="H255" s="23" t="s">
        <v>310</v>
      </c>
      <c r="I255" s="34">
        <v>265</v>
      </c>
    </row>
    <row r="256" ht="45" spans="1:9">
      <c r="A256" s="18" t="s">
        <v>974</v>
      </c>
      <c r="B256" s="71" t="s">
        <v>965</v>
      </c>
      <c r="C256" s="71" t="s">
        <v>965</v>
      </c>
      <c r="D256" s="71" t="s">
        <v>975</v>
      </c>
      <c r="E256" s="30" t="s">
        <v>976</v>
      </c>
      <c r="F256" s="22" t="str">
        <f t="shared" si="8"/>
        <v>规格：小篷房（篷布墙面）,德也或国产品牌同级，小于100平米。包含结构、地板、篷布墙面及空调。</v>
      </c>
      <c r="G256" s="71" t="s">
        <v>78</v>
      </c>
      <c r="H256" s="23" t="s">
        <v>310</v>
      </c>
      <c r="I256" s="34">
        <v>150</v>
      </c>
    </row>
    <row r="257" ht="45" spans="1:9">
      <c r="A257" s="18" t="s">
        <v>977</v>
      </c>
      <c r="B257" s="71" t="s">
        <v>965</v>
      </c>
      <c r="C257" s="71" t="s">
        <v>965</v>
      </c>
      <c r="D257" s="71" t="s">
        <v>978</v>
      </c>
      <c r="E257" s="30" t="s">
        <v>979</v>
      </c>
      <c r="F257" s="22" t="str">
        <f t="shared" si="8"/>
        <v>规格：中篷房（篷布墙面）,德也或国产品牌同级，100-500平米区间。包含结构、地板、篷布墙面及空调。</v>
      </c>
      <c r="G257" s="71" t="s">
        <v>78</v>
      </c>
      <c r="H257" s="23" t="s">
        <v>310</v>
      </c>
      <c r="I257" s="34">
        <v>180</v>
      </c>
    </row>
    <row r="258" ht="45" spans="1:9">
      <c r="A258" s="18" t="s">
        <v>980</v>
      </c>
      <c r="B258" s="71" t="s">
        <v>965</v>
      </c>
      <c r="C258" s="71" t="s">
        <v>965</v>
      </c>
      <c r="D258" s="71" t="s">
        <v>981</v>
      </c>
      <c r="E258" s="30" t="s">
        <v>982</v>
      </c>
      <c r="F258" s="22" t="str">
        <f t="shared" si="8"/>
        <v>规格：大篷房（篷布墙面）,德也或国产品牌同级，500平米以上面积。包含结构、地板、篷布墙面及空调。</v>
      </c>
      <c r="G258" s="71" t="s">
        <v>78</v>
      </c>
      <c r="H258" s="23" t="s">
        <v>310</v>
      </c>
      <c r="I258" s="34">
        <v>221</v>
      </c>
    </row>
    <row r="259" spans="1:9">
      <c r="A259" s="18" t="s">
        <v>983</v>
      </c>
      <c r="B259" s="71" t="s">
        <v>965</v>
      </c>
      <c r="C259" s="71" t="s">
        <v>965</v>
      </c>
      <c r="D259" s="71" t="s">
        <v>984</v>
      </c>
      <c r="E259" s="30" t="s">
        <v>985</v>
      </c>
      <c r="F259" s="22" t="str">
        <f t="shared" si="8"/>
        <v>规格：户外小帐篷,3mL*3mW</v>
      </c>
      <c r="G259" s="71" t="s">
        <v>81</v>
      </c>
      <c r="H259" s="23" t="s">
        <v>310</v>
      </c>
      <c r="I259" s="34">
        <v>380</v>
      </c>
    </row>
    <row r="260" spans="1:9">
      <c r="A260" s="18" t="s">
        <v>986</v>
      </c>
      <c r="B260" s="71" t="s">
        <v>965</v>
      </c>
      <c r="C260" s="71" t="s">
        <v>965</v>
      </c>
      <c r="D260" s="71" t="s">
        <v>987</v>
      </c>
      <c r="E260" s="30" t="s">
        <v>988</v>
      </c>
      <c r="F260" s="22" t="str">
        <f t="shared" si="8"/>
        <v>规格：户外中帐篷,3mL*6mW</v>
      </c>
      <c r="G260" s="71" t="s">
        <v>81</v>
      </c>
      <c r="H260" s="23" t="s">
        <v>310</v>
      </c>
      <c r="I260" s="34">
        <v>800</v>
      </c>
    </row>
    <row r="261" s="3" customFormat="1" spans="1:9">
      <c r="A261" s="18" t="s">
        <v>989</v>
      </c>
      <c r="B261" s="54" t="s">
        <v>990</v>
      </c>
      <c r="C261" s="54" t="s">
        <v>991</v>
      </c>
      <c r="D261" s="54" t="s">
        <v>992</v>
      </c>
      <c r="E261" s="67" t="s">
        <v>993</v>
      </c>
      <c r="F261" s="22" t="str">
        <f t="shared" si="8"/>
        <v>规格：路由器,H3C ER8300G2-X</v>
      </c>
      <c r="G261" s="54" t="s">
        <v>98</v>
      </c>
      <c r="H261" s="23" t="s">
        <v>310</v>
      </c>
      <c r="I261" s="34">
        <v>200</v>
      </c>
    </row>
    <row r="262" s="3" customFormat="1" spans="1:9">
      <c r="A262" s="18" t="s">
        <v>994</v>
      </c>
      <c r="B262" s="54" t="s">
        <v>990</v>
      </c>
      <c r="C262" s="54" t="s">
        <v>991</v>
      </c>
      <c r="D262" s="54" t="s">
        <v>995</v>
      </c>
      <c r="E262" s="67" t="s">
        <v>996</v>
      </c>
      <c r="F262" s="22" t="str">
        <f t="shared" si="8"/>
        <v>规格：核心交换机,H3C S5110 PoE</v>
      </c>
      <c r="G262" s="54" t="s">
        <v>98</v>
      </c>
      <c r="H262" s="23" t="s">
        <v>310</v>
      </c>
      <c r="I262" s="34">
        <v>600</v>
      </c>
    </row>
    <row r="263" s="3" customFormat="1" spans="1:9">
      <c r="A263" s="18" t="s">
        <v>997</v>
      </c>
      <c r="B263" s="54" t="s">
        <v>990</v>
      </c>
      <c r="C263" s="54" t="s">
        <v>991</v>
      </c>
      <c r="D263" s="54" t="s">
        <v>998</v>
      </c>
      <c r="E263" s="67" t="s">
        <v>999</v>
      </c>
      <c r="F263" s="22" t="str">
        <f t="shared" si="8"/>
        <v>规格：AC控制器,优科 1100</v>
      </c>
      <c r="G263" s="54" t="s">
        <v>98</v>
      </c>
      <c r="H263" s="23" t="s">
        <v>310</v>
      </c>
      <c r="I263" s="34">
        <v>500</v>
      </c>
    </row>
    <row r="264" s="3" customFormat="1" spans="1:9">
      <c r="A264" s="18" t="s">
        <v>1000</v>
      </c>
      <c r="B264" s="54" t="s">
        <v>990</v>
      </c>
      <c r="C264" s="54" t="s">
        <v>991</v>
      </c>
      <c r="D264" s="54" t="s">
        <v>1001</v>
      </c>
      <c r="E264" s="67" t="s">
        <v>1002</v>
      </c>
      <c r="F264" s="22" t="str">
        <f t="shared" si="8"/>
        <v>规格：AP,优科 R700</v>
      </c>
      <c r="G264" s="54" t="s">
        <v>98</v>
      </c>
      <c r="H264" s="23" t="s">
        <v>310</v>
      </c>
      <c r="I264" s="34">
        <v>500</v>
      </c>
    </row>
    <row r="265" s="3" customFormat="1" spans="1:9">
      <c r="A265" s="18" t="s">
        <v>1003</v>
      </c>
      <c r="B265" s="54" t="s">
        <v>990</v>
      </c>
      <c r="C265" s="54" t="s">
        <v>991</v>
      </c>
      <c r="D265" s="54" t="s">
        <v>1004</v>
      </c>
      <c r="E265" s="67" t="s">
        <v>1005</v>
      </c>
      <c r="F265" s="22" t="str">
        <f t="shared" si="8"/>
        <v>规格：UPS,APC BR1000G-CN</v>
      </c>
      <c r="G265" s="54" t="s">
        <v>98</v>
      </c>
      <c r="H265" s="23" t="s">
        <v>310</v>
      </c>
      <c r="I265" s="34">
        <v>50</v>
      </c>
    </row>
    <row r="266" s="3" customFormat="1" ht="45" spans="1:9">
      <c r="A266" s="18" t="s">
        <v>1006</v>
      </c>
      <c r="B266" s="54" t="s">
        <v>990</v>
      </c>
      <c r="C266" s="54" t="s">
        <v>991</v>
      </c>
      <c r="D266" s="54" t="s">
        <v>1007</v>
      </c>
      <c r="E266" s="67" t="s">
        <v>1008</v>
      </c>
      <c r="F266" s="22" t="str">
        <f t="shared" si="8"/>
        <v>规格：施工材料费,网线、水晶头、地毯胶、警示胶、绝缘胶布、扎带、AP支架</v>
      </c>
      <c r="G266" s="54" t="s">
        <v>103</v>
      </c>
      <c r="H266" s="23" t="s">
        <v>310</v>
      </c>
      <c r="I266" s="34">
        <v>345</v>
      </c>
    </row>
    <row r="267" s="3" customFormat="1" ht="15.6" spans="1:9">
      <c r="A267" s="72" t="s">
        <v>1009</v>
      </c>
      <c r="B267" s="72"/>
      <c r="C267" s="72"/>
      <c r="D267" s="72"/>
      <c r="E267" s="72"/>
      <c r="F267" s="72"/>
      <c r="G267" s="72"/>
      <c r="H267" s="72"/>
      <c r="I267" s="72"/>
    </row>
    <row r="268" s="4" customFormat="1" ht="45" spans="1:9">
      <c r="A268" s="73" t="s">
        <v>1010</v>
      </c>
      <c r="B268" s="74" t="s">
        <v>1011</v>
      </c>
      <c r="C268" s="75" t="s">
        <v>1012</v>
      </c>
      <c r="D268" s="75" t="s">
        <v>1013</v>
      </c>
      <c r="E268" s="76" t="s">
        <v>1014</v>
      </c>
      <c r="F268" s="39" t="str">
        <f t="shared" ref="F268:F296" si="9">"规格："&amp;D268&amp;","&amp;E268</f>
        <v>规格：P2 LED Display Indoor Screen
国产 P2.5 室内显示屏, 光翔</v>
      </c>
      <c r="G268" s="74" t="s">
        <v>78</v>
      </c>
      <c r="H268" s="36" t="s">
        <v>310</v>
      </c>
      <c r="I268" s="88">
        <v>700</v>
      </c>
    </row>
    <row r="269" s="4" customFormat="1" ht="45" spans="1:9">
      <c r="A269" s="73" t="s">
        <v>1015</v>
      </c>
      <c r="B269" s="74" t="s">
        <v>1011</v>
      </c>
      <c r="C269" s="75" t="s">
        <v>1012</v>
      </c>
      <c r="D269" s="75" t="s">
        <v>1016</v>
      </c>
      <c r="E269" s="76" t="s">
        <v>1014</v>
      </c>
      <c r="F269" s="39" t="str">
        <f t="shared" si="9"/>
        <v>规格：P3 LED Display Indoor Screen
国产 P3 室内显示屏, 光翔</v>
      </c>
      <c r="G269" s="74" t="s">
        <v>78</v>
      </c>
      <c r="H269" s="36" t="s">
        <v>310</v>
      </c>
      <c r="I269" s="88">
        <v>350</v>
      </c>
    </row>
    <row r="270" s="4" customFormat="1" ht="45" spans="1:9">
      <c r="A270" s="73" t="s">
        <v>1017</v>
      </c>
      <c r="B270" s="74" t="s">
        <v>1011</v>
      </c>
      <c r="C270" s="75" t="s">
        <v>1012</v>
      </c>
      <c r="D270" s="75" t="s">
        <v>1018</v>
      </c>
      <c r="E270" s="76" t="s">
        <v>1014</v>
      </c>
      <c r="F270" s="39" t="str">
        <f t="shared" si="9"/>
        <v>规格：P4 LED Display Indoor Screen
国产 P4 室内显示屏, 光翔</v>
      </c>
      <c r="G270" s="74" t="s">
        <v>78</v>
      </c>
      <c r="H270" s="36" t="s">
        <v>310</v>
      </c>
      <c r="I270" s="88">
        <v>250</v>
      </c>
    </row>
    <row r="271" s="5" customFormat="1" ht="45" spans="1:9">
      <c r="A271" s="73" t="s">
        <v>1019</v>
      </c>
      <c r="B271" s="74" t="s">
        <v>1011</v>
      </c>
      <c r="C271" s="75" t="s">
        <v>1012</v>
      </c>
      <c r="D271" s="75" t="s">
        <v>1020</v>
      </c>
      <c r="E271" s="76" t="s">
        <v>1021</v>
      </c>
      <c r="F271" s="39" t="str">
        <f t="shared" si="9"/>
        <v>规格：P4 LED Display Outdoor Screen
国产 P4 户外显示屏,光祥</v>
      </c>
      <c r="G271" s="74" t="s">
        <v>78</v>
      </c>
      <c r="H271" s="36" t="s">
        <v>310</v>
      </c>
      <c r="I271" s="88">
        <v>350</v>
      </c>
    </row>
    <row r="272" s="4" customFormat="1" ht="30" spans="1:9">
      <c r="A272" s="73" t="s">
        <v>1022</v>
      </c>
      <c r="B272" s="74" t="s">
        <v>1011</v>
      </c>
      <c r="C272" s="75" t="s">
        <v>1023</v>
      </c>
      <c r="D272" s="75" t="s">
        <v>1024</v>
      </c>
      <c r="E272" s="76" t="s">
        <v>1014</v>
      </c>
      <c r="F272" s="39" t="str">
        <f t="shared" si="9"/>
        <v>规格：P3 floor LED Screen
国产 P3 地屏, 光翔</v>
      </c>
      <c r="G272" s="77" t="s">
        <v>78</v>
      </c>
      <c r="H272" s="36" t="s">
        <v>310</v>
      </c>
      <c r="I272" s="88">
        <v>500</v>
      </c>
    </row>
    <row r="273" s="4" customFormat="1" ht="30" spans="1:9">
      <c r="A273" s="73" t="s">
        <v>1025</v>
      </c>
      <c r="B273" s="74" t="s">
        <v>1011</v>
      </c>
      <c r="C273" s="75" t="s">
        <v>1023</v>
      </c>
      <c r="D273" s="75" t="s">
        <v>1026</v>
      </c>
      <c r="E273" s="76" t="s">
        <v>1014</v>
      </c>
      <c r="F273" s="39" t="str">
        <f t="shared" si="9"/>
        <v>规格：P4 floor LED Screen
国产 P4 地屏, 光翔</v>
      </c>
      <c r="G273" s="77" t="s">
        <v>78</v>
      </c>
      <c r="H273" s="36" t="s">
        <v>310</v>
      </c>
      <c r="I273" s="88">
        <v>400</v>
      </c>
    </row>
    <row r="274" s="4" customFormat="1" ht="30" spans="1:9">
      <c r="A274" s="73" t="s">
        <v>1027</v>
      </c>
      <c r="B274" s="74" t="s">
        <v>1011</v>
      </c>
      <c r="C274" s="75" t="s">
        <v>1023</v>
      </c>
      <c r="D274" s="75" t="s">
        <v>1028</v>
      </c>
      <c r="E274" s="76" t="s">
        <v>1014</v>
      </c>
      <c r="F274" s="39" t="str">
        <f t="shared" si="9"/>
        <v>规格：P6 floor LED Screen
国产 P6 地屏, 光翔</v>
      </c>
      <c r="G274" s="77" t="s">
        <v>78</v>
      </c>
      <c r="H274" s="36" t="s">
        <v>310</v>
      </c>
      <c r="I274" s="88">
        <v>280</v>
      </c>
    </row>
    <row r="275" s="4" customFormat="1" ht="45" spans="1:9">
      <c r="A275" s="73" t="s">
        <v>1029</v>
      </c>
      <c r="B275" s="74" t="s">
        <v>1011</v>
      </c>
      <c r="C275" s="75" t="s">
        <v>1030</v>
      </c>
      <c r="D275" s="75" t="s">
        <v>1031</v>
      </c>
      <c r="E275" s="76" t="s">
        <v>1032</v>
      </c>
      <c r="F275" s="39" t="str">
        <f t="shared" si="9"/>
        <v>规格：46寸拼接显示屏,HKC G4 plus，每场为3天，每增加一天按0.5场计费</v>
      </c>
      <c r="G275" s="75" t="s">
        <v>98</v>
      </c>
      <c r="H275" s="36" t="s">
        <v>310</v>
      </c>
      <c r="I275" s="88">
        <v>580</v>
      </c>
    </row>
    <row r="276" s="4" customFormat="1" ht="45" spans="1:9">
      <c r="A276" s="73" t="s">
        <v>1033</v>
      </c>
      <c r="B276" s="74" t="s">
        <v>1011</v>
      </c>
      <c r="C276" s="75" t="s">
        <v>1030</v>
      </c>
      <c r="D276" s="75" t="s">
        <v>1034</v>
      </c>
      <c r="E276" s="76" t="s">
        <v>1032</v>
      </c>
      <c r="F276" s="39" t="str">
        <f t="shared" si="9"/>
        <v>规格：55寸拼接显示屏,HKC G4 plus，每场为3天，每增加一天按0.5场计费</v>
      </c>
      <c r="G276" s="75" t="s">
        <v>98</v>
      </c>
      <c r="H276" s="36" t="s">
        <v>310</v>
      </c>
      <c r="I276" s="88">
        <v>800</v>
      </c>
    </row>
    <row r="277" s="4" customFormat="1" ht="45" spans="1:9">
      <c r="A277" s="73" t="s">
        <v>1035</v>
      </c>
      <c r="B277" s="74" t="s">
        <v>1011</v>
      </c>
      <c r="C277" s="75" t="s">
        <v>1036</v>
      </c>
      <c r="D277" s="75" t="s">
        <v>1037</v>
      </c>
      <c r="E277" s="76" t="s">
        <v>1038</v>
      </c>
      <c r="F277" s="39" t="str">
        <f t="shared" si="9"/>
        <v>规格：BOCT T7000G智能触控一体机，42寸,每场为3天，每增加一天按0.5场计费</v>
      </c>
      <c r="G277" s="75" t="s">
        <v>98</v>
      </c>
      <c r="H277" s="36" t="s">
        <v>310</v>
      </c>
      <c r="I277" s="88">
        <v>1200</v>
      </c>
    </row>
    <row r="278" s="4" customFormat="1" ht="45" spans="1:9">
      <c r="A278" s="73" t="s">
        <v>1039</v>
      </c>
      <c r="B278" s="78" t="s">
        <v>1011</v>
      </c>
      <c r="C278" s="79" t="s">
        <v>1036</v>
      </c>
      <c r="D278" s="79" t="s">
        <v>1040</v>
      </c>
      <c r="E278" s="80" t="s">
        <v>1038</v>
      </c>
      <c r="F278" s="22" t="str">
        <f t="shared" si="9"/>
        <v>规格：BOCT T7000G智能触控一体机，55寸,每场为3天，每增加一天按0.5场计费</v>
      </c>
      <c r="G278" s="79" t="s">
        <v>98</v>
      </c>
      <c r="H278" s="23" t="s">
        <v>310</v>
      </c>
      <c r="I278" s="88">
        <v>1800</v>
      </c>
    </row>
    <row r="279" s="4" customFormat="1" ht="60" spans="1:9">
      <c r="A279" s="73" t="s">
        <v>1041</v>
      </c>
      <c r="B279" s="78" t="s">
        <v>1011</v>
      </c>
      <c r="C279" s="79" t="s">
        <v>1042</v>
      </c>
      <c r="D279" s="79" t="s">
        <v>1043</v>
      </c>
      <c r="E279" s="81" t="s">
        <v>1044</v>
      </c>
      <c r="F279" s="22" t="str">
        <f t="shared" si="9"/>
        <v>规格：进口 高清20000流明,Barco FLM HD20 DLP Projector
Barco FLM 高清20000ANSI 流明投影机</v>
      </c>
      <c r="G279" s="82" t="s">
        <v>98</v>
      </c>
      <c r="H279" s="23" t="s">
        <v>310</v>
      </c>
      <c r="I279" s="88">
        <v>3300</v>
      </c>
    </row>
    <row r="280" s="4" customFormat="1" ht="45" spans="1:9">
      <c r="A280" s="73" t="s">
        <v>1045</v>
      </c>
      <c r="B280" s="78" t="s">
        <v>1011</v>
      </c>
      <c r="C280" s="79" t="s">
        <v>1042</v>
      </c>
      <c r="D280" s="79" t="s">
        <v>1046</v>
      </c>
      <c r="E280" s="81" t="s">
        <v>1047</v>
      </c>
      <c r="F280" s="22" t="str">
        <f t="shared" si="9"/>
        <v>规格：进口 22000流明,Barco UDX-W26 WUXGA Laser Projector
Barco UDX系列高端激光投影机 </v>
      </c>
      <c r="G280" s="82" t="s">
        <v>98</v>
      </c>
      <c r="H280" s="23" t="s">
        <v>310</v>
      </c>
      <c r="I280" s="88">
        <v>3500</v>
      </c>
    </row>
    <row r="281" s="4" customFormat="1" ht="60" spans="1:9">
      <c r="A281" s="73" t="s">
        <v>1048</v>
      </c>
      <c r="B281" s="78" t="s">
        <v>1011</v>
      </c>
      <c r="C281" s="79" t="s">
        <v>1042</v>
      </c>
      <c r="D281" s="79" t="s">
        <v>1049</v>
      </c>
      <c r="E281" s="81" t="s">
        <v>1050</v>
      </c>
      <c r="F281" s="22" t="str">
        <f t="shared" si="9"/>
        <v>规格：进口 高清26000流明,Barco HDF-W26 WUXGA Projector
Barco 高清26000 ANSI 流明投影机</v>
      </c>
      <c r="G281" s="82" t="s">
        <v>98</v>
      </c>
      <c r="H281" s="23" t="s">
        <v>310</v>
      </c>
      <c r="I281" s="88">
        <v>4000</v>
      </c>
    </row>
    <row r="282" s="4" customFormat="1" ht="45" spans="1:9">
      <c r="A282" s="73" t="s">
        <v>1051</v>
      </c>
      <c r="B282" s="78" t="s">
        <v>1011</v>
      </c>
      <c r="C282" s="79" t="s">
        <v>1042</v>
      </c>
      <c r="D282" s="79" t="s">
        <v>1052</v>
      </c>
      <c r="E282" s="81" t="s">
        <v>1053</v>
      </c>
      <c r="F282" s="22" t="str">
        <f t="shared" si="9"/>
        <v>规格：进口 32000流明,Barco UDX-W32 WUXGA Laser Projector
Barco UDX系列高端激光投影机 </v>
      </c>
      <c r="G282" s="82" t="s">
        <v>98</v>
      </c>
      <c r="H282" s="23" t="s">
        <v>310</v>
      </c>
      <c r="I282" s="88">
        <v>4500</v>
      </c>
    </row>
    <row r="283" s="4" customFormat="1" ht="60" spans="1:9">
      <c r="A283" s="73" t="s">
        <v>1054</v>
      </c>
      <c r="B283" s="78" t="s">
        <v>1011</v>
      </c>
      <c r="C283" s="79" t="s">
        <v>1042</v>
      </c>
      <c r="D283" s="79" t="s">
        <v>1055</v>
      </c>
      <c r="E283" s="81" t="s">
        <v>1056</v>
      </c>
      <c r="F283" s="22" t="str">
        <f t="shared" si="9"/>
        <v>规格：16000流明,PANASONIC SLX16K 16000 ANSI LCD Projector
PANASONIC SLX16000 流明LCD 投影机</v>
      </c>
      <c r="G283" s="82" t="s">
        <v>98</v>
      </c>
      <c r="H283" s="23" t="s">
        <v>310</v>
      </c>
      <c r="I283" s="88">
        <v>2000</v>
      </c>
    </row>
    <row r="284" s="5" customFormat="1" ht="60" spans="1:9">
      <c r="A284" s="73" t="s">
        <v>1057</v>
      </c>
      <c r="B284" s="78" t="s">
        <v>1011</v>
      </c>
      <c r="C284" s="79" t="s">
        <v>1042</v>
      </c>
      <c r="D284" s="79" t="s">
        <v>1058</v>
      </c>
      <c r="E284" s="81" t="s">
        <v>1059</v>
      </c>
      <c r="F284" s="22" t="str">
        <f t="shared" si="9"/>
        <v>规格：12000流明,SANYO PLC-XF4600C LCD Projector
SANYO PLC-XF4600C LCD 三洋12000流明投影机</v>
      </c>
      <c r="G284" s="82" t="s">
        <v>98</v>
      </c>
      <c r="H284" s="23" t="s">
        <v>310</v>
      </c>
      <c r="I284" s="88">
        <v>1600</v>
      </c>
    </row>
    <row r="285" s="4" customFormat="1" ht="60" spans="1:9">
      <c r="A285" s="73" t="s">
        <v>1060</v>
      </c>
      <c r="B285" s="78" t="s">
        <v>1011</v>
      </c>
      <c r="C285" s="79" t="s">
        <v>1042</v>
      </c>
      <c r="D285" s="79" t="s">
        <v>1061</v>
      </c>
      <c r="E285" s="81" t="s">
        <v>1062</v>
      </c>
      <c r="F285" s="22" t="str">
        <f t="shared" si="9"/>
        <v>规格：10000流明,SANYO PLC-XF710C LCD Projector
SANYO PLC-XF710C LCD 三洋10000流明投影机</v>
      </c>
      <c r="G285" s="82" t="s">
        <v>98</v>
      </c>
      <c r="H285" s="23" t="s">
        <v>310</v>
      </c>
      <c r="I285" s="88">
        <v>1500</v>
      </c>
    </row>
    <row r="286" s="4" customFormat="1" ht="60" spans="1:9">
      <c r="A286" s="73" t="s">
        <v>1063</v>
      </c>
      <c r="B286" s="78" t="s">
        <v>1011</v>
      </c>
      <c r="C286" s="79" t="s">
        <v>1042</v>
      </c>
      <c r="D286" s="79" t="s">
        <v>1064</v>
      </c>
      <c r="E286" s="81" t="s">
        <v>1065</v>
      </c>
      <c r="F286" s="22" t="str">
        <f t="shared" si="9"/>
        <v>规格：6500流明,SANYO PLC-XP1000C LCD Projector
SANYO PLC-XP1000C LCD 三洋6500流明投影机</v>
      </c>
      <c r="G286" s="82" t="s">
        <v>98</v>
      </c>
      <c r="H286" s="23" t="s">
        <v>310</v>
      </c>
      <c r="I286" s="88">
        <v>1500</v>
      </c>
    </row>
    <row r="287" s="5" customFormat="1" ht="60" spans="1:9">
      <c r="A287" s="73" t="s">
        <v>1066</v>
      </c>
      <c r="B287" s="78" t="s">
        <v>1011</v>
      </c>
      <c r="C287" s="79" t="s">
        <v>1042</v>
      </c>
      <c r="D287" s="79" t="s">
        <v>1067</v>
      </c>
      <c r="E287" s="81" t="s">
        <v>1068</v>
      </c>
      <c r="F287" s="22" t="str">
        <f t="shared" si="9"/>
        <v>规格：5000流明,ANYO PLC-XT3500 LCD Projector
SANYO PLC-XT3500 LCD 三洋5000流明投影机</v>
      </c>
      <c r="G287" s="82" t="s">
        <v>98</v>
      </c>
      <c r="H287" s="23" t="s">
        <v>310</v>
      </c>
      <c r="I287" s="88">
        <v>1000</v>
      </c>
    </row>
    <row r="288" s="4" customFormat="1" ht="30" spans="1:9">
      <c r="A288" s="73" t="s">
        <v>1069</v>
      </c>
      <c r="B288" s="78" t="s">
        <v>1011</v>
      </c>
      <c r="C288" s="79" t="s">
        <v>1042</v>
      </c>
      <c r="D288" s="79" t="s">
        <v>1070</v>
      </c>
      <c r="E288" s="81" t="s">
        <v>1071</v>
      </c>
      <c r="F288" s="22" t="str">
        <f t="shared" si="9"/>
        <v>规格：激光投影机 6500流明,Panasonic PT-FRZ68C </v>
      </c>
      <c r="G288" s="82" t="s">
        <v>98</v>
      </c>
      <c r="H288" s="23" t="s">
        <v>310</v>
      </c>
      <c r="I288" s="88">
        <v>2800</v>
      </c>
    </row>
    <row r="289" s="4" customFormat="1" ht="30" spans="1:9">
      <c r="A289" s="73" t="s">
        <v>1072</v>
      </c>
      <c r="B289" s="78" t="s">
        <v>1011</v>
      </c>
      <c r="C289" s="79" t="s">
        <v>1042</v>
      </c>
      <c r="D289" s="79" t="s">
        <v>1073</v>
      </c>
      <c r="E289" s="81" t="s">
        <v>1074</v>
      </c>
      <c r="F289" s="22" t="str">
        <f t="shared" si="9"/>
        <v>规格：激光投影机 12000流明,EPSON CB-L1505U PLUS /Panasonic</v>
      </c>
      <c r="G289" s="82" t="s">
        <v>98</v>
      </c>
      <c r="H289" s="23" t="s">
        <v>310</v>
      </c>
      <c r="I289" s="88">
        <v>3500</v>
      </c>
    </row>
    <row r="290" s="4" customFormat="1" ht="30" spans="1:9">
      <c r="A290" s="73" t="s">
        <v>1075</v>
      </c>
      <c r="B290" s="78" t="s">
        <v>1011</v>
      </c>
      <c r="C290" s="79" t="s">
        <v>1042</v>
      </c>
      <c r="D290" s="79" t="s">
        <v>1076</v>
      </c>
      <c r="E290" s="81" t="s">
        <v>1077</v>
      </c>
      <c r="F290" s="22" t="str">
        <f t="shared" si="9"/>
        <v>规格：激光投影机 15000流明,Panasonic PT－SRZ12KC </v>
      </c>
      <c r="G290" s="82" t="s">
        <v>98</v>
      </c>
      <c r="H290" s="23" t="s">
        <v>310</v>
      </c>
      <c r="I290" s="88">
        <v>4500</v>
      </c>
    </row>
    <row r="291" s="4" customFormat="1" ht="30" spans="1:9">
      <c r="A291" s="73" t="s">
        <v>1078</v>
      </c>
      <c r="B291" s="78" t="s">
        <v>1011</v>
      </c>
      <c r="C291" s="79" t="s">
        <v>1042</v>
      </c>
      <c r="D291" s="79" t="s">
        <v>1079</v>
      </c>
      <c r="E291" s="81" t="s">
        <v>1080</v>
      </c>
      <c r="F291" s="22" t="str">
        <f t="shared" si="9"/>
        <v>规格：激光投影机 30000流明,Panasonic PT-SRZ31KC</v>
      </c>
      <c r="G291" s="82" t="s">
        <v>98</v>
      </c>
      <c r="H291" s="23" t="s">
        <v>310</v>
      </c>
      <c r="I291" s="88">
        <v>5500</v>
      </c>
    </row>
    <row r="292" s="4" customFormat="1" spans="1:9">
      <c r="A292" s="73" t="s">
        <v>1081</v>
      </c>
      <c r="B292" s="78" t="s">
        <v>1011</v>
      </c>
      <c r="C292" s="79" t="s">
        <v>1042</v>
      </c>
      <c r="D292" s="79" t="s">
        <v>1082</v>
      </c>
      <c r="E292" s="81" t="s">
        <v>1083</v>
      </c>
      <c r="F292" s="22" t="str">
        <f t="shared" si="9"/>
        <v>规格：激光投影机 40000流明,BARCO</v>
      </c>
      <c r="G292" s="82" t="s">
        <v>98</v>
      </c>
      <c r="H292" s="23" t="s">
        <v>310</v>
      </c>
      <c r="I292" s="88">
        <v>7500</v>
      </c>
    </row>
    <row r="293" s="4" customFormat="1" ht="45" spans="1:9">
      <c r="A293" s="73" t="s">
        <v>1084</v>
      </c>
      <c r="B293" s="78" t="s">
        <v>1011</v>
      </c>
      <c r="C293" s="79" t="s">
        <v>1085</v>
      </c>
      <c r="D293" s="79" t="s">
        <v>1086</v>
      </c>
      <c r="E293" s="81" t="s">
        <v>1087</v>
      </c>
      <c r="F293" s="22" t="str">
        <f t="shared" si="9"/>
        <v>规格：进口超短焦镜头,Barco TLD+ 0.37 Ultra Short throw lens
Barco TLD+ 0.37 超短焦镜头</v>
      </c>
      <c r="G293" s="82" t="s">
        <v>98</v>
      </c>
      <c r="H293" s="23" t="s">
        <v>310</v>
      </c>
      <c r="I293" s="88">
        <v>700</v>
      </c>
    </row>
    <row r="294" s="4" customFormat="1" ht="45" spans="1:9">
      <c r="A294" s="73" t="s">
        <v>1088</v>
      </c>
      <c r="B294" s="78" t="s">
        <v>1011</v>
      </c>
      <c r="C294" s="79" t="s">
        <v>1085</v>
      </c>
      <c r="D294" s="79" t="s">
        <v>1089</v>
      </c>
      <c r="E294" s="81" t="s">
        <v>1090</v>
      </c>
      <c r="F294" s="22" t="str">
        <f t="shared" si="9"/>
        <v>规格：进口 定焦广角镜头,Barco High Brightness TLD Short Focus Len
Barco 定焦广角镜头</v>
      </c>
      <c r="G294" s="78" t="s">
        <v>110</v>
      </c>
      <c r="H294" s="23" t="s">
        <v>310</v>
      </c>
      <c r="I294" s="88">
        <v>700</v>
      </c>
    </row>
    <row r="295" s="4" customFormat="1" ht="45" spans="1:9">
      <c r="A295" s="73" t="s">
        <v>1091</v>
      </c>
      <c r="B295" s="78" t="s">
        <v>1011</v>
      </c>
      <c r="C295" s="79" t="s">
        <v>1085</v>
      </c>
      <c r="D295" s="79" t="s">
        <v>1092</v>
      </c>
      <c r="E295" s="81" t="s">
        <v>1093</v>
      </c>
      <c r="F295" s="22" t="str">
        <f t="shared" si="9"/>
        <v>规格：进口 变焦中长焦镜头,Barco High Brightness TLD Zoom Len
Barco 变焦中长焦镜头</v>
      </c>
      <c r="G295" s="78" t="s">
        <v>110</v>
      </c>
      <c r="H295" s="23" t="s">
        <v>310</v>
      </c>
      <c r="I295" s="88">
        <v>700</v>
      </c>
    </row>
    <row r="296" s="4" customFormat="1" ht="45" spans="1:9">
      <c r="A296" s="73" t="s">
        <v>1094</v>
      </c>
      <c r="B296" s="78" t="s">
        <v>1011</v>
      </c>
      <c r="C296" s="79" t="s">
        <v>1085</v>
      </c>
      <c r="D296" s="79" t="s">
        <v>1095</v>
      </c>
      <c r="E296" s="81" t="s">
        <v>1096</v>
      </c>
      <c r="F296" s="22" t="str">
        <f t="shared" si="9"/>
        <v>规格：进口 超长焦镜头,Barco High Brightness TLD Long Focus Len
Barco 超长焦镜头</v>
      </c>
      <c r="G296" s="78" t="s">
        <v>110</v>
      </c>
      <c r="H296" s="23" t="s">
        <v>310</v>
      </c>
      <c r="I296" s="88">
        <v>700</v>
      </c>
    </row>
    <row r="297" s="4" customFormat="1" ht="45" spans="1:9">
      <c r="A297" s="73" t="s">
        <v>1097</v>
      </c>
      <c r="B297" s="78" t="s">
        <v>1011</v>
      </c>
      <c r="C297" s="79" t="s">
        <v>1098</v>
      </c>
      <c r="D297" s="79" t="s">
        <v>1099</v>
      </c>
      <c r="E297" s="81"/>
      <c r="F297" s="22" t="str">
        <f t="shared" ref="F297:F302" si="10">"规格："&amp;D297</f>
        <v>规格：300″Front/Rear Fast-fold Screen
300 寸正/背折叠投影幕</v>
      </c>
      <c r="G297" s="78" t="s">
        <v>228</v>
      </c>
      <c r="H297" s="23" t="s">
        <v>310</v>
      </c>
      <c r="I297" s="88">
        <v>900</v>
      </c>
    </row>
    <row r="298" s="5" customFormat="1" ht="45" spans="1:9">
      <c r="A298" s="73" t="s">
        <v>1100</v>
      </c>
      <c r="B298" s="78" t="s">
        <v>1011</v>
      </c>
      <c r="C298" s="79" t="s">
        <v>1098</v>
      </c>
      <c r="D298" s="79" t="s">
        <v>1101</v>
      </c>
      <c r="E298" s="81"/>
      <c r="F298" s="22" t="str">
        <f t="shared" si="10"/>
        <v>规格：250″Front/Rear Fast-fold Screen
250 寸正/背折叠投影幕</v>
      </c>
      <c r="G298" s="78" t="s">
        <v>228</v>
      </c>
      <c r="H298" s="23" t="s">
        <v>310</v>
      </c>
      <c r="I298" s="88">
        <v>800</v>
      </c>
    </row>
    <row r="299" s="4" customFormat="1" ht="45" spans="1:9">
      <c r="A299" s="73" t="s">
        <v>1102</v>
      </c>
      <c r="B299" s="78" t="s">
        <v>1011</v>
      </c>
      <c r="C299" s="79" t="s">
        <v>1098</v>
      </c>
      <c r="D299" s="79" t="s">
        <v>1103</v>
      </c>
      <c r="E299" s="81"/>
      <c r="F299" s="22" t="str">
        <f t="shared" si="10"/>
        <v>规格：200″Front/Rear Fast-fold Screen
200 寸正/背投影幕</v>
      </c>
      <c r="G299" s="78" t="s">
        <v>228</v>
      </c>
      <c r="H299" s="23" t="s">
        <v>310</v>
      </c>
      <c r="I299" s="88">
        <v>500</v>
      </c>
    </row>
    <row r="300" s="4" customFormat="1" ht="45" spans="1:9">
      <c r="A300" s="73" t="s">
        <v>1104</v>
      </c>
      <c r="B300" s="78" t="s">
        <v>1011</v>
      </c>
      <c r="C300" s="79" t="s">
        <v>1098</v>
      </c>
      <c r="D300" s="79" t="s">
        <v>1105</v>
      </c>
      <c r="E300" s="81"/>
      <c r="F300" s="22" t="str">
        <f t="shared" si="10"/>
        <v>规格：180″Front/Rear Fast-fold Screen
180 寸正/背折叠投影幕</v>
      </c>
      <c r="G300" s="78" t="s">
        <v>228</v>
      </c>
      <c r="H300" s="23" t="s">
        <v>310</v>
      </c>
      <c r="I300" s="88">
        <v>400</v>
      </c>
    </row>
    <row r="301" s="4" customFormat="1" ht="45" spans="1:9">
      <c r="A301" s="73" t="s">
        <v>1106</v>
      </c>
      <c r="B301" s="78" t="s">
        <v>1011</v>
      </c>
      <c r="C301" s="79" t="s">
        <v>1098</v>
      </c>
      <c r="D301" s="79" t="s">
        <v>1107</v>
      </c>
      <c r="E301" s="81"/>
      <c r="F301" s="22" t="str">
        <f t="shared" si="10"/>
        <v>规格：150″Front/Rear Fast-fold Screen
150 寸正/背折叠投影幕</v>
      </c>
      <c r="G301" s="78" t="s">
        <v>228</v>
      </c>
      <c r="H301" s="23" t="s">
        <v>310</v>
      </c>
      <c r="I301" s="88">
        <v>350</v>
      </c>
    </row>
    <row r="302" s="4" customFormat="1" ht="45" spans="1:9">
      <c r="A302" s="73" t="s">
        <v>1108</v>
      </c>
      <c r="B302" s="78" t="s">
        <v>1011</v>
      </c>
      <c r="C302" s="79" t="s">
        <v>1098</v>
      </c>
      <c r="D302" s="79" t="s">
        <v>1109</v>
      </c>
      <c r="E302" s="81"/>
      <c r="F302" s="22" t="str">
        <f t="shared" si="10"/>
        <v>规格：120″ Front/Rear Fast-fold Screen
120 寸正/背投影幕</v>
      </c>
      <c r="G302" s="78" t="s">
        <v>228</v>
      </c>
      <c r="H302" s="23" t="s">
        <v>310</v>
      </c>
      <c r="I302" s="88">
        <v>200</v>
      </c>
    </row>
    <row r="303" s="4" customFormat="1" ht="30" spans="1:9">
      <c r="A303" s="73" t="s">
        <v>1110</v>
      </c>
      <c r="B303" s="78" t="s">
        <v>1011</v>
      </c>
      <c r="C303" s="79" t="s">
        <v>1111</v>
      </c>
      <c r="D303" s="79" t="s">
        <v>1112</v>
      </c>
      <c r="E303" s="81" t="s">
        <v>1113</v>
      </c>
      <c r="F303" s="22" t="str">
        <f>"规格："&amp;D303&amp;","&amp;E303</f>
        <v>规格：70寸等离子显示器,夏普70液晶电视 70SU665A</v>
      </c>
      <c r="G303" s="78" t="s">
        <v>98</v>
      </c>
      <c r="H303" s="23" t="s">
        <v>310</v>
      </c>
      <c r="I303" s="88">
        <v>1500</v>
      </c>
    </row>
    <row r="304" s="4" customFormat="1" ht="60" spans="1:9">
      <c r="A304" s="73" t="s">
        <v>1114</v>
      </c>
      <c r="B304" s="78" t="s">
        <v>1011</v>
      </c>
      <c r="C304" s="79" t="s">
        <v>1111</v>
      </c>
      <c r="D304" s="79" t="s">
        <v>1115</v>
      </c>
      <c r="E304" s="81" t="s">
        <v>1116</v>
      </c>
      <c r="F304" s="22" t="str">
        <f>"规格："&amp;D304&amp;","&amp;E304</f>
        <v>规格：65 寸等离子显示器,Panasonic TH-65PF10CK 65″HDTV Plasma Display
松下65 寸等离子显示器（70“）</v>
      </c>
      <c r="G304" s="78" t="s">
        <v>98</v>
      </c>
      <c r="H304" s="23" t="s">
        <v>310</v>
      </c>
      <c r="I304" s="88">
        <v>1200</v>
      </c>
    </row>
    <row r="305" s="4" customFormat="1" ht="30" spans="1:9">
      <c r="A305" s="73" t="s">
        <v>1117</v>
      </c>
      <c r="B305" s="78" t="s">
        <v>1011</v>
      </c>
      <c r="C305" s="79" t="s">
        <v>1111</v>
      </c>
      <c r="D305" s="79" t="s">
        <v>1118</v>
      </c>
      <c r="E305" s="81" t="s">
        <v>1119</v>
      </c>
      <c r="F305" s="22" t="str">
        <f>"规格："&amp;D305&amp;","&amp;E305</f>
        <v>规格：60 寸等离子显示器,LG 60LG63CJ-CA 等离子电视</v>
      </c>
      <c r="G305" s="78" t="s">
        <v>98</v>
      </c>
      <c r="H305" s="23" t="s">
        <v>310</v>
      </c>
      <c r="I305" s="88">
        <v>980</v>
      </c>
    </row>
    <row r="306" s="6" customFormat="1" ht="60" spans="1:9">
      <c r="A306" s="83" t="s">
        <v>1120</v>
      </c>
      <c r="B306" s="84" t="s">
        <v>1011</v>
      </c>
      <c r="C306" s="85" t="s">
        <v>1111</v>
      </c>
      <c r="D306" s="85" t="s">
        <v>1121</v>
      </c>
      <c r="E306" s="86" t="s">
        <v>1122</v>
      </c>
      <c r="F306" s="43" t="str">
        <f>"规格："&amp;D306&amp;","&amp;E306</f>
        <v>规格：50 寸等离子显示器,Panasonic TH-50PF12CK 50″HDTV Plasma Display
松下50 寸等离子显示器</v>
      </c>
      <c r="G306" s="84" t="s">
        <v>98</v>
      </c>
      <c r="H306" s="44" t="s">
        <v>310</v>
      </c>
      <c r="I306" s="89">
        <v>740</v>
      </c>
    </row>
    <row r="307" s="4" customFormat="1" ht="45" spans="1:9">
      <c r="A307" s="73" t="s">
        <v>1123</v>
      </c>
      <c r="B307" s="78" t="s">
        <v>1011</v>
      </c>
      <c r="C307" s="79" t="s">
        <v>1111</v>
      </c>
      <c r="D307" s="79" t="s">
        <v>1124</v>
      </c>
      <c r="E307" s="81" t="s">
        <v>1125</v>
      </c>
      <c r="F307" s="22" t="str">
        <f>"规格："&amp;D307&amp;","&amp;E307</f>
        <v>规格：42 寸等离子显示器,Panasonic TH-42PWD 42″ Plasma Display
松下42 寸等离子显示器</v>
      </c>
      <c r="G307" s="78" t="s">
        <v>98</v>
      </c>
      <c r="H307" s="23" t="s">
        <v>310</v>
      </c>
      <c r="I307" s="88">
        <v>530</v>
      </c>
    </row>
    <row r="308" s="4" customFormat="1" ht="30" spans="1:9">
      <c r="A308" s="73" t="s">
        <v>1126</v>
      </c>
      <c r="B308" s="78" t="s">
        <v>1011</v>
      </c>
      <c r="C308" s="79" t="s">
        <v>1111</v>
      </c>
      <c r="D308" s="79" t="s">
        <v>1127</v>
      </c>
      <c r="E308" s="81"/>
      <c r="F308" s="22" t="str">
        <f>"规格："&amp;D308</f>
        <v>规格：32″ LCD HDTV
32 寸高清液晶电视</v>
      </c>
      <c r="G308" s="78" t="s">
        <v>98</v>
      </c>
      <c r="H308" s="23" t="s">
        <v>310</v>
      </c>
      <c r="I308" s="88">
        <v>276</v>
      </c>
    </row>
    <row r="309" s="4" customFormat="1" ht="30" spans="1:9">
      <c r="A309" s="73" t="s">
        <v>1128</v>
      </c>
      <c r="B309" s="78" t="s">
        <v>1011</v>
      </c>
      <c r="C309" s="79" t="s">
        <v>1111</v>
      </c>
      <c r="D309" s="79" t="s">
        <v>1129</v>
      </c>
      <c r="E309" s="81"/>
      <c r="F309" s="22" t="str">
        <f>"规格："&amp;D309</f>
        <v>规格：19-22″ LCD Display
19-22 寸液晶显示器</v>
      </c>
      <c r="G309" s="78" t="s">
        <v>98</v>
      </c>
      <c r="H309" s="23" t="s">
        <v>310</v>
      </c>
      <c r="I309" s="88">
        <v>165</v>
      </c>
    </row>
    <row r="310" s="4" customFormat="1" ht="45" spans="1:9">
      <c r="A310" s="73" t="s">
        <v>1130</v>
      </c>
      <c r="B310" s="78" t="s">
        <v>1011</v>
      </c>
      <c r="C310" s="79" t="s">
        <v>1131</v>
      </c>
      <c r="D310" s="79" t="s">
        <v>1132</v>
      </c>
      <c r="E310" s="81" t="s">
        <v>1133</v>
      </c>
      <c r="F310" s="22" t="str">
        <f t="shared" ref="F310:F315" si="11">"规格："&amp;D310&amp;","&amp;E310</f>
        <v>规格：Barco Folsom Encore E2
Barco Folsom Encore 高清视频处理器,品牌：Barco，型号：E2</v>
      </c>
      <c r="G310" s="78" t="s">
        <v>98</v>
      </c>
      <c r="H310" s="23" t="s">
        <v>310</v>
      </c>
      <c r="I310" s="88" t="s">
        <v>1134</v>
      </c>
    </row>
    <row r="311" s="4" customFormat="1" ht="60" spans="1:9">
      <c r="A311" s="73" t="s">
        <v>1135</v>
      </c>
      <c r="B311" s="78" t="s">
        <v>1011</v>
      </c>
      <c r="C311" s="79" t="s">
        <v>1131</v>
      </c>
      <c r="D311" s="79" t="s">
        <v>1136</v>
      </c>
      <c r="E311" s="81" t="s">
        <v>1137</v>
      </c>
      <c r="F311" s="22" t="str">
        <f t="shared" si="11"/>
        <v>规格：Barco Folsom Encore HD VP 3ME
Barco Folsom Encore 高清视频处理器,品牌：Barco，型号：VP 3ME</v>
      </c>
      <c r="G311" s="78" t="s">
        <v>98</v>
      </c>
      <c r="H311" s="23" t="s">
        <v>310</v>
      </c>
      <c r="I311" s="88">
        <v>4100</v>
      </c>
    </row>
    <row r="312" s="4" customFormat="1" ht="45" spans="1:9">
      <c r="A312" s="73" t="s">
        <v>1138</v>
      </c>
      <c r="B312" s="78" t="s">
        <v>1011</v>
      </c>
      <c r="C312" s="79" t="s">
        <v>1131</v>
      </c>
      <c r="D312" s="79" t="s">
        <v>1139</v>
      </c>
      <c r="E312" s="81" t="s">
        <v>1140</v>
      </c>
      <c r="F312" s="22" t="str">
        <f t="shared" si="11"/>
        <v>规格：Barco S3 4K Image Processor
Barco S3 4K 视频处理器,品牌：Barco，型号： S3</v>
      </c>
      <c r="G312" s="82" t="s">
        <v>98</v>
      </c>
      <c r="H312" s="23" t="s">
        <v>310</v>
      </c>
      <c r="I312" s="88">
        <v>3920</v>
      </c>
    </row>
    <row r="313" s="5" customFormat="1" ht="60" spans="1:9">
      <c r="A313" s="73" t="s">
        <v>1141</v>
      </c>
      <c r="B313" s="78" t="s">
        <v>1011</v>
      </c>
      <c r="C313" s="79" t="s">
        <v>1131</v>
      </c>
      <c r="D313" s="79" t="s">
        <v>1142</v>
      </c>
      <c r="E313" s="81" t="s">
        <v>1143</v>
      </c>
      <c r="F313" s="22" t="str">
        <f t="shared" si="11"/>
        <v>规格：Barco Folsom Encore ImagePRO-HD
Barco Folsom Encore ImagePRO-HD 高清图像转换处理器,Barco</v>
      </c>
      <c r="G313" s="78" t="s">
        <v>98</v>
      </c>
      <c r="H313" s="23" t="s">
        <v>310</v>
      </c>
      <c r="I313" s="88">
        <v>1500</v>
      </c>
    </row>
    <row r="314" s="4" customFormat="1" ht="60" spans="1:9">
      <c r="A314" s="73" t="s">
        <v>1144</v>
      </c>
      <c r="B314" s="78" t="s">
        <v>1011</v>
      </c>
      <c r="C314" s="79" t="s">
        <v>1131</v>
      </c>
      <c r="D314" s="79" t="s">
        <v>1145</v>
      </c>
      <c r="E314" s="81" t="s">
        <v>1146</v>
      </c>
      <c r="F314" s="22" t="str">
        <f t="shared" si="11"/>
        <v>规格：Barco Folsom Encore Screen PRO-II HD
Barco Folsom 高清图像转换处理器,品牌：Barco，型号：PRO-II </v>
      </c>
      <c r="G314" s="78" t="s">
        <v>98</v>
      </c>
      <c r="H314" s="23" t="s">
        <v>310</v>
      </c>
      <c r="I314" s="88">
        <v>1500</v>
      </c>
    </row>
    <row r="315" s="4" customFormat="1" ht="45" spans="1:9">
      <c r="A315" s="73" t="s">
        <v>1147</v>
      </c>
      <c r="B315" s="78" t="s">
        <v>1011</v>
      </c>
      <c r="C315" s="79" t="s">
        <v>1131</v>
      </c>
      <c r="D315" s="79" t="s">
        <v>1148</v>
      </c>
      <c r="E315" s="81" t="s">
        <v>1143</v>
      </c>
      <c r="F315" s="22" t="str">
        <f t="shared" si="11"/>
        <v>规格：Barco Folsom PDS-902
Barco Folsom PDS-902 图像转换处理器,Barco</v>
      </c>
      <c r="G315" s="78" t="s">
        <v>98</v>
      </c>
      <c r="H315" s="23" t="s">
        <v>310</v>
      </c>
      <c r="I315" s="88">
        <v>1100</v>
      </c>
    </row>
    <row r="316" s="4" customFormat="1" ht="30" spans="1:9">
      <c r="A316" s="73" t="s">
        <v>1149</v>
      </c>
      <c r="B316" s="78" t="s">
        <v>1011</v>
      </c>
      <c r="C316" s="79" t="s">
        <v>1131</v>
      </c>
      <c r="D316" s="79" t="s">
        <v>1150</v>
      </c>
      <c r="E316" s="81"/>
      <c r="F316" s="22" t="str">
        <f>"规格："&amp;D316</f>
        <v>规格：MAGNIMAGE  MIG-V3    处理器</v>
      </c>
      <c r="G316" s="78" t="s">
        <v>98</v>
      </c>
      <c r="H316" s="23" t="s">
        <v>310</v>
      </c>
      <c r="I316" s="88">
        <v>400</v>
      </c>
    </row>
    <row r="317" s="4" customFormat="1" ht="30" spans="1:9">
      <c r="A317" s="73" t="s">
        <v>1151</v>
      </c>
      <c r="B317" s="74" t="s">
        <v>1011</v>
      </c>
      <c r="C317" s="75" t="s">
        <v>1131</v>
      </c>
      <c r="D317" s="75" t="s">
        <v>1152</v>
      </c>
      <c r="E317" s="87"/>
      <c r="F317" s="39" t="str">
        <f>"规格："&amp;D317</f>
        <v>规格：MAGNIMAGE  MIG-590 转换器</v>
      </c>
      <c r="G317" s="74" t="s">
        <v>98</v>
      </c>
      <c r="H317" s="36" t="s">
        <v>310</v>
      </c>
      <c r="I317" s="88">
        <v>350</v>
      </c>
    </row>
    <row r="318" s="4" customFormat="1" ht="30" spans="1:9">
      <c r="A318" s="73" t="s">
        <v>1153</v>
      </c>
      <c r="B318" s="74" t="s">
        <v>1011</v>
      </c>
      <c r="C318" s="75" t="s">
        <v>1131</v>
      </c>
      <c r="D318" s="75" t="s">
        <v>1154</v>
      </c>
      <c r="E318" s="76"/>
      <c r="F318" s="39" t="str">
        <f>"规格："&amp;D318</f>
        <v>规格：LED/LEC Processor
国产 LED/LEC 处理器</v>
      </c>
      <c r="G318" s="77" t="s">
        <v>98</v>
      </c>
      <c r="H318" s="36" t="s">
        <v>310</v>
      </c>
      <c r="I318" s="88">
        <v>500</v>
      </c>
    </row>
    <row r="319" s="7" customFormat="1" ht="30" spans="1:9">
      <c r="A319" s="83" t="s">
        <v>1155</v>
      </c>
      <c r="B319" s="84" t="s">
        <v>1011</v>
      </c>
      <c r="C319" s="85" t="s">
        <v>1131</v>
      </c>
      <c r="D319" s="85" t="s">
        <v>1156</v>
      </c>
      <c r="E319" s="86"/>
      <c r="F319" s="43" t="str">
        <f>"规格："&amp;D319</f>
        <v>规格：MAGNIMAGE  MIG-H1   控制台</v>
      </c>
      <c r="G319" s="84" t="s">
        <v>98</v>
      </c>
      <c r="H319" s="44" t="s">
        <v>310</v>
      </c>
      <c r="I319" s="89">
        <v>2370</v>
      </c>
    </row>
    <row r="320" s="4" customFormat="1" ht="60" spans="1:9">
      <c r="A320" s="73" t="s">
        <v>1157</v>
      </c>
      <c r="B320" s="74" t="s">
        <v>1011</v>
      </c>
      <c r="C320" s="75" t="s">
        <v>1131</v>
      </c>
      <c r="D320" s="75" t="s">
        <v>1158</v>
      </c>
      <c r="E320" s="87" t="s">
        <v>1143</v>
      </c>
      <c r="F320" s="39" t="str">
        <f t="shared" ref="F320:F327" si="12">"规格："&amp;D320&amp;","&amp;E320</f>
        <v>规格：Barco Folsom Encore Controller LC
Barco Folsom Encore 大型控制台,Barco</v>
      </c>
      <c r="G320" s="74" t="s">
        <v>98</v>
      </c>
      <c r="H320" s="36" t="s">
        <v>310</v>
      </c>
      <c r="I320" s="88">
        <v>3960</v>
      </c>
    </row>
    <row r="321" s="4" customFormat="1" ht="30" spans="1:9">
      <c r="A321" s="73" t="s">
        <v>1159</v>
      </c>
      <c r="B321" s="74" t="s">
        <v>1011</v>
      </c>
      <c r="C321" s="75" t="s">
        <v>1131</v>
      </c>
      <c r="D321" s="75" t="s">
        <v>1160</v>
      </c>
      <c r="E321" s="87" t="s">
        <v>1143</v>
      </c>
      <c r="F321" s="39" t="str">
        <f t="shared" si="12"/>
        <v>规格：BARCO EC200   控制台,Barco</v>
      </c>
      <c r="G321" s="74" t="s">
        <v>98</v>
      </c>
      <c r="H321" s="36" t="s">
        <v>310</v>
      </c>
      <c r="I321" s="88" t="s">
        <v>1134</v>
      </c>
    </row>
    <row r="322" s="4" customFormat="1" ht="60" spans="1:9">
      <c r="A322" s="73" t="s">
        <v>1161</v>
      </c>
      <c r="B322" s="74" t="s">
        <v>1011</v>
      </c>
      <c r="C322" s="75" t="s">
        <v>1131</v>
      </c>
      <c r="D322" s="75" t="s">
        <v>1162</v>
      </c>
      <c r="E322" s="87" t="s">
        <v>1143</v>
      </c>
      <c r="F322" s="39" t="str">
        <f t="shared" si="12"/>
        <v>规格：Barco Folsom Encore Controller SC
Barco Folsom Encore 小型控制台,Barco</v>
      </c>
      <c r="G322" s="74" t="s">
        <v>98</v>
      </c>
      <c r="H322" s="36" t="s">
        <v>310</v>
      </c>
      <c r="I322" s="88">
        <v>3000</v>
      </c>
    </row>
    <row r="323" s="8" customFormat="1" ht="45" spans="1:9">
      <c r="A323" s="73" t="s">
        <v>1163</v>
      </c>
      <c r="B323" s="74" t="s">
        <v>1011</v>
      </c>
      <c r="C323" s="75" t="s">
        <v>1131</v>
      </c>
      <c r="D323" s="90" t="s">
        <v>1164</v>
      </c>
      <c r="E323" s="91" t="s">
        <v>1165</v>
      </c>
      <c r="F323" s="39" t="str">
        <f t="shared" si="12"/>
        <v>规格：数字导播台,配合普通数字视频拍摄，满足常规摄像视频信号切换需求，含监视器+相关线缆</v>
      </c>
      <c r="G323" s="92" t="s">
        <v>98</v>
      </c>
      <c r="H323" s="36" t="s">
        <v>310</v>
      </c>
      <c r="I323" s="88">
        <v>2032</v>
      </c>
    </row>
    <row r="324" s="4" customFormat="1" ht="60" spans="1:9">
      <c r="A324" s="73" t="s">
        <v>1166</v>
      </c>
      <c r="B324" s="74" t="s">
        <v>1011</v>
      </c>
      <c r="C324" s="75" t="s">
        <v>1131</v>
      </c>
      <c r="D324" s="75" t="s">
        <v>1167</v>
      </c>
      <c r="E324" s="87" t="s">
        <v>1143</v>
      </c>
      <c r="F324" s="39" t="str">
        <f t="shared" si="12"/>
        <v>规格：Barco Folsom MatrixPRO 16x16 HD/DVI
Barco Folsom MatrixPRO 16x16 高清数字矩阵,Barco</v>
      </c>
      <c r="G324" s="74" t="s">
        <v>98</v>
      </c>
      <c r="H324" s="36" t="s">
        <v>310</v>
      </c>
      <c r="I324" s="88">
        <v>2450</v>
      </c>
    </row>
    <row r="325" s="4" customFormat="1" ht="60" spans="1:9">
      <c r="A325" s="73" t="s">
        <v>1168</v>
      </c>
      <c r="B325" s="74" t="s">
        <v>1011</v>
      </c>
      <c r="C325" s="75" t="s">
        <v>1131</v>
      </c>
      <c r="D325" s="75" t="s">
        <v>1169</v>
      </c>
      <c r="E325" s="87" t="s">
        <v>1143</v>
      </c>
      <c r="F325" s="39" t="str">
        <f t="shared" si="12"/>
        <v>规格：Barco Folsom MatrixPRO 16x16 RGBHV
Barco Folsom MatrixPRO 16x16 RGBHV 矩阵,Barco</v>
      </c>
      <c r="G325" s="74" t="s">
        <v>98</v>
      </c>
      <c r="H325" s="36" t="s">
        <v>310</v>
      </c>
      <c r="I325" s="88">
        <v>2220</v>
      </c>
    </row>
    <row r="326" s="4" customFormat="1" ht="60" spans="1:9">
      <c r="A326" s="73" t="s">
        <v>1170</v>
      </c>
      <c r="B326" s="74" t="s">
        <v>1011</v>
      </c>
      <c r="C326" s="75" t="s">
        <v>1131</v>
      </c>
      <c r="D326" s="75" t="s">
        <v>1171</v>
      </c>
      <c r="E326" s="87" t="s">
        <v>1143</v>
      </c>
      <c r="F326" s="39" t="str">
        <f t="shared" si="12"/>
        <v>规格：Barco Folsom MatrixPRO 12x8 RGBHV
Barco Folsom MatrixPRO 12x8 RGBHV 矩阵,Barco</v>
      </c>
      <c r="G326" s="74" t="s">
        <v>98</v>
      </c>
      <c r="H326" s="36" t="s">
        <v>310</v>
      </c>
      <c r="I326" s="88">
        <v>1800</v>
      </c>
    </row>
    <row r="327" s="4" customFormat="1" ht="60" spans="1:9">
      <c r="A327" s="73" t="s">
        <v>1172</v>
      </c>
      <c r="B327" s="74" t="s">
        <v>1011</v>
      </c>
      <c r="C327" s="75" t="s">
        <v>1131</v>
      </c>
      <c r="D327" s="75" t="s">
        <v>1173</v>
      </c>
      <c r="E327" s="87" t="s">
        <v>1143</v>
      </c>
      <c r="F327" s="39" t="str">
        <f t="shared" si="12"/>
        <v>规格：Barco Folsom MatrixPRO 8x8 DVI
Barco Folsom MatrixPRO 8x8 DVI 矩阵,Barco</v>
      </c>
      <c r="G327" s="74" t="s">
        <v>98</v>
      </c>
      <c r="H327" s="36" t="s">
        <v>310</v>
      </c>
      <c r="I327" s="88">
        <v>1600</v>
      </c>
    </row>
    <row r="328" s="4" customFormat="1" ht="45" spans="1:9">
      <c r="A328" s="73" t="s">
        <v>1174</v>
      </c>
      <c r="B328" s="74" t="s">
        <v>1011</v>
      </c>
      <c r="C328" s="75" t="s">
        <v>1131</v>
      </c>
      <c r="D328" s="75" t="s">
        <v>1175</v>
      </c>
      <c r="E328" s="87"/>
      <c r="F328" s="39" t="str">
        <f>"规格："&amp;D328</f>
        <v>规格：WATCHOUT Programming
WATCHOUT 主机（含编程、解密单元、显示服务器、拼接同步器）</v>
      </c>
      <c r="G328" s="74" t="s">
        <v>65</v>
      </c>
      <c r="H328" s="36" t="s">
        <v>310</v>
      </c>
      <c r="I328" s="88">
        <v>2440</v>
      </c>
    </row>
    <row r="329" s="4" customFormat="1" ht="30" spans="1:9">
      <c r="A329" s="73" t="s">
        <v>1176</v>
      </c>
      <c r="B329" s="74" t="s">
        <v>1011</v>
      </c>
      <c r="C329" s="75" t="s">
        <v>1131</v>
      </c>
      <c r="D329" s="75" t="s">
        <v>1177</v>
      </c>
      <c r="E329" s="87"/>
      <c r="F329" s="39" t="str">
        <f>"规格："&amp;D329</f>
        <v>规格：WATCHOUT VP</v>
      </c>
      <c r="G329" s="74" t="s">
        <v>1178</v>
      </c>
      <c r="H329" s="36" t="s">
        <v>310</v>
      </c>
      <c r="I329" s="88">
        <v>1500</v>
      </c>
    </row>
    <row r="330" s="4" customFormat="1" ht="45" spans="1:9">
      <c r="A330" s="73" t="s">
        <v>1179</v>
      </c>
      <c r="B330" s="74" t="s">
        <v>1011</v>
      </c>
      <c r="C330" s="75" t="s">
        <v>1131</v>
      </c>
      <c r="D330" s="75" t="s">
        <v>1180</v>
      </c>
      <c r="E330" s="87"/>
      <c r="F330" s="39" t="str">
        <f>"规格："&amp;D330</f>
        <v>规格：ANALOGWAY SVU 300
ANALOGWAY SVU300 淡入淡出切换器</v>
      </c>
      <c r="G330" s="74" t="s">
        <v>98</v>
      </c>
      <c r="H330" s="36" t="s">
        <v>310</v>
      </c>
      <c r="I330" s="88">
        <v>1000</v>
      </c>
    </row>
    <row r="331" s="4" customFormat="1" ht="30" spans="1:9">
      <c r="A331" s="73" t="s">
        <v>1181</v>
      </c>
      <c r="B331" s="74" t="s">
        <v>1011</v>
      </c>
      <c r="C331" s="75" t="s">
        <v>1131</v>
      </c>
      <c r="D331" s="75" t="s">
        <v>1182</v>
      </c>
      <c r="E331" s="87" t="s">
        <v>1183</v>
      </c>
      <c r="F331" s="39" t="str">
        <f t="shared" ref="F331:F338" si="13">"规格："&amp;D331&amp;","&amp;E331</f>
        <v>规格：视频分配器,EXTRON VGA DA4 DISTRIBUTION AMPLIFIER</v>
      </c>
      <c r="G331" s="74" t="s">
        <v>98</v>
      </c>
      <c r="H331" s="36" t="s">
        <v>310</v>
      </c>
      <c r="I331" s="88">
        <v>350</v>
      </c>
    </row>
    <row r="332" s="4" customFormat="1" ht="45" spans="1:9">
      <c r="A332" s="73" t="s">
        <v>1184</v>
      </c>
      <c r="B332" s="74" t="s">
        <v>1011</v>
      </c>
      <c r="C332" s="75" t="s">
        <v>1131</v>
      </c>
      <c r="D332" s="75" t="s">
        <v>1185</v>
      </c>
      <c r="E332" s="87" t="s">
        <v>1186</v>
      </c>
      <c r="F332" s="39" t="str">
        <f t="shared" si="13"/>
        <v>规格：Disguise 4x4 Pro Video Server
视频服务器,16通道</v>
      </c>
      <c r="G332" s="74" t="s">
        <v>98</v>
      </c>
      <c r="H332" s="36" t="s">
        <v>310</v>
      </c>
      <c r="I332" s="88">
        <v>2880</v>
      </c>
    </row>
    <row r="333" s="6" customFormat="1" ht="30" spans="1:9">
      <c r="A333" s="83" t="s">
        <v>1187</v>
      </c>
      <c r="B333" s="84" t="s">
        <v>1011</v>
      </c>
      <c r="C333" s="85" t="s">
        <v>1188</v>
      </c>
      <c r="D333" s="85" t="s">
        <v>1189</v>
      </c>
      <c r="E333" s="86" t="s">
        <v>1190</v>
      </c>
      <c r="F333" s="43" t="str">
        <f t="shared" si="13"/>
        <v>规格：Apple Notebook
Apple 笔记本电脑,Apple</v>
      </c>
      <c r="G333" s="84" t="s">
        <v>98</v>
      </c>
      <c r="H333" s="44" t="s">
        <v>310</v>
      </c>
      <c r="I333" s="89">
        <v>320</v>
      </c>
    </row>
    <row r="334" s="5" customFormat="1" ht="30" spans="1:9">
      <c r="A334" s="73" t="s">
        <v>1191</v>
      </c>
      <c r="B334" s="74" t="s">
        <v>1011</v>
      </c>
      <c r="C334" s="75" t="s">
        <v>1188</v>
      </c>
      <c r="D334" s="75" t="s">
        <v>1192</v>
      </c>
      <c r="E334" s="87" t="s">
        <v>1190</v>
      </c>
      <c r="F334" s="39" t="str">
        <f t="shared" si="13"/>
        <v>规格：Apple iMac
Apple 一体机电脑,Apple</v>
      </c>
      <c r="G334" s="74" t="s">
        <v>98</v>
      </c>
      <c r="H334" s="36" t="s">
        <v>310</v>
      </c>
      <c r="I334" s="88">
        <v>450</v>
      </c>
    </row>
    <row r="335" s="5" customFormat="1" ht="30" spans="1:9">
      <c r="A335" s="73" t="s">
        <v>1193</v>
      </c>
      <c r="B335" s="74" t="s">
        <v>1011</v>
      </c>
      <c r="C335" s="75" t="s">
        <v>1188</v>
      </c>
      <c r="D335" s="75" t="s">
        <v>1194</v>
      </c>
      <c r="E335" s="87" t="s">
        <v>1190</v>
      </c>
      <c r="F335" s="39" t="str">
        <f t="shared" si="13"/>
        <v>规格：Apple Mac Pro
Apple 台式电脑,Apple</v>
      </c>
      <c r="G335" s="74" t="s">
        <v>98</v>
      </c>
      <c r="H335" s="36" t="s">
        <v>310</v>
      </c>
      <c r="I335" s="88">
        <v>600</v>
      </c>
    </row>
    <row r="336" s="5" customFormat="1" ht="45" spans="1:9">
      <c r="A336" s="73" t="s">
        <v>1195</v>
      </c>
      <c r="B336" s="74" t="s">
        <v>1011</v>
      </c>
      <c r="C336" s="75" t="s">
        <v>1188</v>
      </c>
      <c r="D336" s="75" t="s">
        <v>1196</v>
      </c>
      <c r="E336" s="87" t="s">
        <v>1197</v>
      </c>
      <c r="F336" s="39" t="str">
        <f t="shared" si="13"/>
        <v>规格：苹果工作站,苹果 Apple Mac Pro专业级台式工作站黑色 黑色 E5/12G内存/256G闪存 ME253C</v>
      </c>
      <c r="G336" s="74" t="s">
        <v>98</v>
      </c>
      <c r="H336" s="36" t="s">
        <v>310</v>
      </c>
      <c r="I336" s="88">
        <v>1100</v>
      </c>
    </row>
    <row r="337" s="4" customFormat="1" ht="30" spans="1:9">
      <c r="A337" s="73" t="s">
        <v>1198</v>
      </c>
      <c r="B337" s="74" t="s">
        <v>1011</v>
      </c>
      <c r="C337" s="75" t="s">
        <v>1188</v>
      </c>
      <c r="D337" s="75" t="s">
        <v>1199</v>
      </c>
      <c r="E337" s="76" t="s">
        <v>1200</v>
      </c>
      <c r="F337" s="39" t="str">
        <f t="shared" si="13"/>
        <v>规格：iPad,iPad  Air  以上型号</v>
      </c>
      <c r="G337" s="75" t="s">
        <v>98</v>
      </c>
      <c r="H337" s="36" t="s">
        <v>310</v>
      </c>
      <c r="I337" s="88">
        <v>150</v>
      </c>
    </row>
    <row r="338" s="4" customFormat="1" ht="30" spans="1:9">
      <c r="A338" s="73" t="s">
        <v>1201</v>
      </c>
      <c r="B338" s="74" t="s">
        <v>1011</v>
      </c>
      <c r="C338" s="75" t="s">
        <v>1188</v>
      </c>
      <c r="D338" s="75" t="s">
        <v>1202</v>
      </c>
      <c r="E338" s="87" t="s">
        <v>1203</v>
      </c>
      <c r="F338" s="39" t="str">
        <f t="shared" si="13"/>
        <v>规格：IBM Laptop
IBM 笔记本电脑,IBM</v>
      </c>
      <c r="G338" s="74" t="s">
        <v>98</v>
      </c>
      <c r="H338" s="36" t="s">
        <v>310</v>
      </c>
      <c r="I338" s="88">
        <v>200</v>
      </c>
    </row>
    <row r="339" s="4" customFormat="1" ht="45" spans="1:9">
      <c r="A339" s="73" t="s">
        <v>1204</v>
      </c>
      <c r="B339" s="74" t="s">
        <v>1011</v>
      </c>
      <c r="C339" s="75" t="s">
        <v>1188</v>
      </c>
      <c r="D339" s="75" t="s">
        <v>1205</v>
      </c>
      <c r="E339" s="87"/>
      <c r="F339" s="39" t="str">
        <f>"规格："&amp;D339</f>
        <v>规格：D′San Cue lights PC-433-mini
D′San PC-433-mini 无线长距离翻页提示器</v>
      </c>
      <c r="G339" s="74" t="s">
        <v>81</v>
      </c>
      <c r="H339" s="36" t="s">
        <v>310</v>
      </c>
      <c r="I339" s="88">
        <v>200</v>
      </c>
    </row>
    <row r="340" s="6" customFormat="1" ht="30" spans="1:9">
      <c r="A340" s="83" t="s">
        <v>1206</v>
      </c>
      <c r="B340" s="84" t="s">
        <v>1011</v>
      </c>
      <c r="C340" s="85" t="s">
        <v>1188</v>
      </c>
      <c r="D340" s="85" t="s">
        <v>1207</v>
      </c>
      <c r="E340" s="86" t="s">
        <v>1208</v>
      </c>
      <c r="F340" s="43" t="str">
        <f>"规格："&amp;D340&amp;","&amp;E340</f>
        <v>规格：专业提示翻页器（一托二）,PerfectCue</v>
      </c>
      <c r="G340" s="84" t="s">
        <v>103</v>
      </c>
      <c r="H340" s="44" t="s">
        <v>310</v>
      </c>
      <c r="I340" s="89">
        <v>450</v>
      </c>
    </row>
    <row r="341" s="4" customFormat="1" ht="30" spans="1:9">
      <c r="A341" s="73" t="s">
        <v>1209</v>
      </c>
      <c r="B341" s="74" t="s">
        <v>1011</v>
      </c>
      <c r="C341" s="75" t="s">
        <v>1188</v>
      </c>
      <c r="D341" s="75" t="s">
        <v>1210</v>
      </c>
      <c r="E341" s="87" t="s">
        <v>1208</v>
      </c>
      <c r="F341" s="39" t="str">
        <f>"规格："&amp;D341&amp;","&amp;E341</f>
        <v>规格：专业提示翻页器（一托四）,PerfectCue</v>
      </c>
      <c r="G341" s="74" t="s">
        <v>103</v>
      </c>
      <c r="H341" s="36" t="s">
        <v>310</v>
      </c>
      <c r="I341" s="88">
        <v>400</v>
      </c>
    </row>
    <row r="342" s="4" customFormat="1" ht="30" spans="1:9">
      <c r="A342" s="73" t="s">
        <v>1211</v>
      </c>
      <c r="B342" s="74" t="s">
        <v>1011</v>
      </c>
      <c r="C342" s="75" t="s">
        <v>1188</v>
      </c>
      <c r="D342" s="75" t="s">
        <v>1212</v>
      </c>
      <c r="E342" s="87" t="s">
        <v>1208</v>
      </c>
      <c r="F342" s="39" t="str">
        <f>"规格："&amp;D342&amp;","&amp;E342</f>
        <v>规格：专业提示翻页器（一托八）,PerfectCue</v>
      </c>
      <c r="G342" s="74" t="s">
        <v>103</v>
      </c>
      <c r="H342" s="36" t="s">
        <v>310</v>
      </c>
      <c r="I342" s="88">
        <v>500</v>
      </c>
    </row>
    <row r="343" s="4" customFormat="1" ht="30" spans="1:9">
      <c r="A343" s="73" t="s">
        <v>1213</v>
      </c>
      <c r="B343" s="74" t="s">
        <v>1011</v>
      </c>
      <c r="C343" s="75" t="s">
        <v>1188</v>
      </c>
      <c r="D343" s="75" t="s">
        <v>1214</v>
      </c>
      <c r="E343" s="87"/>
      <c r="F343" s="39" t="str">
        <f>"规格："&amp;D343</f>
        <v>规格：Prompter
普通翻页提示器</v>
      </c>
      <c r="G343" s="74" t="s">
        <v>81</v>
      </c>
      <c r="H343" s="36" t="s">
        <v>310</v>
      </c>
      <c r="I343" s="88">
        <v>100</v>
      </c>
    </row>
    <row r="344" s="4" customFormat="1" ht="45" spans="1:9">
      <c r="A344" s="73" t="s">
        <v>1215</v>
      </c>
      <c r="B344" s="74" t="s">
        <v>1011</v>
      </c>
      <c r="C344" s="75" t="s">
        <v>1188</v>
      </c>
      <c r="D344" s="75" t="s">
        <v>1216</v>
      </c>
      <c r="E344" s="87" t="s">
        <v>1217</v>
      </c>
      <c r="F344" s="39" t="str">
        <f t="shared" ref="F344:F385" si="14">"规格："&amp;D344&amp;","&amp;E344</f>
        <v>规格：光纤线,Optical Filber System（100m/条，100米内部不计费
大于100米按每条计费）</v>
      </c>
      <c r="G344" s="74" t="s">
        <v>216</v>
      </c>
      <c r="H344" s="36" t="s">
        <v>310</v>
      </c>
      <c r="I344" s="88">
        <v>300</v>
      </c>
    </row>
    <row r="345" s="4" customFormat="1" ht="45" spans="1:9">
      <c r="A345" s="73" t="s">
        <v>1218</v>
      </c>
      <c r="B345" s="74" t="s">
        <v>1011</v>
      </c>
      <c r="C345" s="75" t="s">
        <v>1188</v>
      </c>
      <c r="D345" s="75" t="s">
        <v>1219</v>
      </c>
      <c r="E345" s="87" t="s">
        <v>1220</v>
      </c>
      <c r="F345" s="39" t="str">
        <f t="shared" si="14"/>
        <v>规格：光纤传输处理器,Optic fiber cables between all dispaly and playback</v>
      </c>
      <c r="G345" s="74" t="s">
        <v>98</v>
      </c>
      <c r="H345" s="36" t="s">
        <v>310</v>
      </c>
      <c r="I345" s="88">
        <v>400</v>
      </c>
    </row>
    <row r="346" s="4" customFormat="1" ht="30" spans="1:9">
      <c r="A346" s="73" t="s">
        <v>1221</v>
      </c>
      <c r="B346" s="74" t="s">
        <v>1011</v>
      </c>
      <c r="C346" s="75" t="s">
        <v>1188</v>
      </c>
      <c r="D346" s="75" t="s">
        <v>1222</v>
      </c>
      <c r="E346" s="87" t="s">
        <v>1223</v>
      </c>
      <c r="F346" s="39" t="str">
        <f t="shared" si="14"/>
        <v>规格：千兆交换机,1000baseT Switch &amp;  Cat5 Ethernet Cable</v>
      </c>
      <c r="G346" s="74" t="s">
        <v>98</v>
      </c>
      <c r="H346" s="36" t="s">
        <v>310</v>
      </c>
      <c r="I346" s="88">
        <v>500</v>
      </c>
    </row>
    <row r="347" s="4" customFormat="1" ht="30" spans="1:9">
      <c r="A347" s="73" t="s">
        <v>1224</v>
      </c>
      <c r="B347" s="74" t="s">
        <v>1011</v>
      </c>
      <c r="C347" s="75" t="s">
        <v>1188</v>
      </c>
      <c r="D347" s="75" t="s">
        <v>1225</v>
      </c>
      <c r="E347" s="87" t="s">
        <v>1226</v>
      </c>
      <c r="F347" s="39" t="str">
        <f t="shared" si="14"/>
        <v>规格：触摸屏,17寸以上</v>
      </c>
      <c r="G347" s="74" t="s">
        <v>98</v>
      </c>
      <c r="H347" s="36" t="s">
        <v>310</v>
      </c>
      <c r="I347" s="88">
        <v>450</v>
      </c>
    </row>
    <row r="348" s="4" customFormat="1" ht="30" spans="1:9">
      <c r="A348" s="73" t="s">
        <v>1227</v>
      </c>
      <c r="B348" s="74" t="s">
        <v>1011</v>
      </c>
      <c r="C348" s="75" t="s">
        <v>1188</v>
      </c>
      <c r="D348" s="75" t="s">
        <v>1228</v>
      </c>
      <c r="E348" s="87" t="s">
        <v>1229</v>
      </c>
      <c r="F348" s="39" t="str">
        <f t="shared" si="14"/>
        <v>规格：手机,可读nfc</v>
      </c>
      <c r="G348" s="74" t="s">
        <v>98</v>
      </c>
      <c r="H348" s="36" t="s">
        <v>310</v>
      </c>
      <c r="I348" s="88">
        <v>200</v>
      </c>
    </row>
    <row r="349" s="4" customFormat="1" ht="45" spans="1:9">
      <c r="A349" s="73" t="s">
        <v>1230</v>
      </c>
      <c r="B349" s="74" t="s">
        <v>1231</v>
      </c>
      <c r="C349" s="75" t="s">
        <v>1232</v>
      </c>
      <c r="D349" s="75" t="s">
        <v>109</v>
      </c>
      <c r="E349" s="87" t="s">
        <v>1233</v>
      </c>
      <c r="F349" s="39" t="str">
        <f t="shared" si="14"/>
        <v>规格：线阵音箱,FM ACOUSTICS、D&amp;B、EAW、Meyersound、C-MARK</v>
      </c>
      <c r="G349" s="74" t="s">
        <v>98</v>
      </c>
      <c r="H349" s="36" t="s">
        <v>310</v>
      </c>
      <c r="I349" s="88">
        <v>950</v>
      </c>
    </row>
    <row r="350" s="4" customFormat="1" ht="45" spans="1:9">
      <c r="A350" s="73" t="s">
        <v>1234</v>
      </c>
      <c r="B350" s="74" t="s">
        <v>1231</v>
      </c>
      <c r="C350" s="75" t="s">
        <v>1232</v>
      </c>
      <c r="D350" s="75" t="s">
        <v>1235</v>
      </c>
      <c r="E350" s="87" t="s">
        <v>1233</v>
      </c>
      <c r="F350" s="39" t="str">
        <f t="shared" si="14"/>
        <v>规格：线阵超低音音箱,FM ACOUSTICS、D&amp;B、EAW、Meyersound、C-MARK</v>
      </c>
      <c r="G350" s="74" t="s">
        <v>98</v>
      </c>
      <c r="H350" s="36" t="s">
        <v>310</v>
      </c>
      <c r="I350" s="88">
        <v>800</v>
      </c>
    </row>
    <row r="351" s="4" customFormat="1" ht="45" spans="1:9">
      <c r="A351" s="73" t="s">
        <v>1236</v>
      </c>
      <c r="B351" s="74" t="s">
        <v>1231</v>
      </c>
      <c r="C351" s="75" t="s">
        <v>1232</v>
      </c>
      <c r="D351" s="75" t="s">
        <v>112</v>
      </c>
      <c r="E351" s="87" t="s">
        <v>1233</v>
      </c>
      <c r="F351" s="39" t="str">
        <f t="shared" si="14"/>
        <v>规格：线阵低音音箱,FM ACOUSTICS、D&amp;B、EAW、Meyersound、C-MARK</v>
      </c>
      <c r="G351" s="74" t="s">
        <v>98</v>
      </c>
      <c r="H351" s="36" t="s">
        <v>310</v>
      </c>
      <c r="I351" s="88">
        <v>1000</v>
      </c>
    </row>
    <row r="352" s="4" customFormat="1" ht="45" spans="1:9">
      <c r="A352" s="73" t="s">
        <v>1237</v>
      </c>
      <c r="B352" s="74" t="s">
        <v>1231</v>
      </c>
      <c r="C352" s="75" t="s">
        <v>1232</v>
      </c>
      <c r="D352" s="75" t="s">
        <v>114</v>
      </c>
      <c r="E352" s="87" t="s">
        <v>1233</v>
      </c>
      <c r="F352" s="39" t="str">
        <f t="shared" si="14"/>
        <v>规格：线阵反送,FM ACOUSTICS、D&amp;B、EAW、Meyersound、C-MARK</v>
      </c>
      <c r="G352" s="74" t="s">
        <v>98</v>
      </c>
      <c r="H352" s="36" t="s">
        <v>310</v>
      </c>
      <c r="I352" s="88">
        <v>800</v>
      </c>
    </row>
    <row r="353" s="4" customFormat="1" ht="30" spans="1:9">
      <c r="A353" s="73" t="s">
        <v>1238</v>
      </c>
      <c r="B353" s="74" t="s">
        <v>1231</v>
      </c>
      <c r="C353" s="75" t="s">
        <v>1232</v>
      </c>
      <c r="D353" s="75" t="s">
        <v>136</v>
      </c>
      <c r="E353" s="87" t="s">
        <v>1239</v>
      </c>
      <c r="F353" s="39" t="str">
        <f t="shared" si="14"/>
        <v>规格：全频音箱,JBL、EAW、Meyersound、D&amp;B</v>
      </c>
      <c r="G353" s="74" t="s">
        <v>98</v>
      </c>
      <c r="H353" s="36" t="s">
        <v>310</v>
      </c>
      <c r="I353" s="88">
        <v>500</v>
      </c>
    </row>
    <row r="354" s="4" customFormat="1" ht="30" spans="1:9">
      <c r="A354" s="73" t="s">
        <v>1240</v>
      </c>
      <c r="B354" s="74" t="s">
        <v>1231</v>
      </c>
      <c r="C354" s="75" t="s">
        <v>1232</v>
      </c>
      <c r="D354" s="75" t="s">
        <v>1241</v>
      </c>
      <c r="E354" s="87" t="s">
        <v>1239</v>
      </c>
      <c r="F354" s="39" t="str">
        <f t="shared" si="14"/>
        <v>规格：全频低音音箱,JBL、EAW、Meyersound、D&amp;B</v>
      </c>
      <c r="G354" s="74" t="s">
        <v>98</v>
      </c>
      <c r="H354" s="36" t="s">
        <v>310</v>
      </c>
      <c r="I354" s="88">
        <v>600</v>
      </c>
    </row>
    <row r="355" s="4" customFormat="1" ht="30" spans="1:9">
      <c r="A355" s="73" t="s">
        <v>1242</v>
      </c>
      <c r="B355" s="74" t="s">
        <v>1231</v>
      </c>
      <c r="C355" s="75" t="s">
        <v>1232</v>
      </c>
      <c r="D355" s="73" t="s">
        <v>138</v>
      </c>
      <c r="E355" s="87" t="s">
        <v>1239</v>
      </c>
      <c r="F355" s="39" t="str">
        <f t="shared" si="14"/>
        <v>规格：全频反送,JBL、EAW、Meyersound、D&amp;B</v>
      </c>
      <c r="G355" s="74" t="s">
        <v>98</v>
      </c>
      <c r="H355" s="36" t="s">
        <v>310</v>
      </c>
      <c r="I355" s="88">
        <v>500</v>
      </c>
    </row>
    <row r="356" s="6" customFormat="1" ht="30" spans="1:9">
      <c r="A356" s="83" t="s">
        <v>1243</v>
      </c>
      <c r="B356" s="84" t="s">
        <v>1231</v>
      </c>
      <c r="C356" s="85" t="s">
        <v>1244</v>
      </c>
      <c r="D356" s="85" t="s">
        <v>109</v>
      </c>
      <c r="E356" s="86" t="s">
        <v>1245</v>
      </c>
      <c r="F356" s="43" t="str">
        <f t="shared" si="14"/>
        <v>规格：线阵音箱,JBL、Hivi、JVC、Peavey Electronics</v>
      </c>
      <c r="G356" s="84" t="s">
        <v>98</v>
      </c>
      <c r="H356" s="44" t="s">
        <v>310</v>
      </c>
      <c r="I356" s="89">
        <v>700</v>
      </c>
    </row>
    <row r="357" s="6" customFormat="1" ht="30" spans="1:9">
      <c r="A357" s="83" t="s">
        <v>1246</v>
      </c>
      <c r="B357" s="84" t="s">
        <v>1231</v>
      </c>
      <c r="C357" s="85" t="s">
        <v>1244</v>
      </c>
      <c r="D357" s="85" t="s">
        <v>1235</v>
      </c>
      <c r="E357" s="86" t="s">
        <v>1245</v>
      </c>
      <c r="F357" s="43" t="str">
        <f t="shared" si="14"/>
        <v>规格：线阵超低音音箱,JBL、Hivi、JVC、Peavey Electronics</v>
      </c>
      <c r="G357" s="84" t="s">
        <v>98</v>
      </c>
      <c r="H357" s="44" t="s">
        <v>310</v>
      </c>
      <c r="I357" s="89">
        <v>700</v>
      </c>
    </row>
    <row r="358" s="6" customFormat="1" ht="30" spans="1:9">
      <c r="A358" s="83" t="s">
        <v>1247</v>
      </c>
      <c r="B358" s="84" t="s">
        <v>1231</v>
      </c>
      <c r="C358" s="85" t="s">
        <v>1244</v>
      </c>
      <c r="D358" s="85" t="s">
        <v>112</v>
      </c>
      <c r="E358" s="86" t="s">
        <v>1245</v>
      </c>
      <c r="F358" s="43" t="str">
        <f t="shared" si="14"/>
        <v>规格：线阵低音音箱,JBL、Hivi、JVC、Peavey Electronics</v>
      </c>
      <c r="G358" s="84" t="s">
        <v>98</v>
      </c>
      <c r="H358" s="44" t="s">
        <v>310</v>
      </c>
      <c r="I358" s="89">
        <v>700</v>
      </c>
    </row>
    <row r="359" s="6" customFormat="1" ht="30" spans="1:9">
      <c r="A359" s="83" t="s">
        <v>1248</v>
      </c>
      <c r="B359" s="84" t="s">
        <v>1231</v>
      </c>
      <c r="C359" s="85" t="s">
        <v>1244</v>
      </c>
      <c r="D359" s="85" t="s">
        <v>114</v>
      </c>
      <c r="E359" s="86" t="s">
        <v>1245</v>
      </c>
      <c r="F359" s="43" t="str">
        <f t="shared" si="14"/>
        <v>规格：线阵反送,JBL、Hivi、JVC、Peavey Electronics</v>
      </c>
      <c r="G359" s="84" t="s">
        <v>98</v>
      </c>
      <c r="H359" s="44" t="s">
        <v>310</v>
      </c>
      <c r="I359" s="89">
        <v>600</v>
      </c>
    </row>
    <row r="360" s="6" customFormat="1" ht="30" spans="1:9">
      <c r="A360" s="83" t="s">
        <v>1249</v>
      </c>
      <c r="B360" s="84" t="s">
        <v>1231</v>
      </c>
      <c r="C360" s="85" t="s">
        <v>1244</v>
      </c>
      <c r="D360" s="85" t="s">
        <v>136</v>
      </c>
      <c r="E360" s="86" t="s">
        <v>1250</v>
      </c>
      <c r="F360" s="43" t="str">
        <f t="shared" si="14"/>
        <v>规格：全频音箱,力素(NEXO)、JBL、JVC</v>
      </c>
      <c r="G360" s="84" t="s">
        <v>98</v>
      </c>
      <c r="H360" s="44" t="s">
        <v>310</v>
      </c>
      <c r="I360" s="89">
        <v>500</v>
      </c>
    </row>
    <row r="361" s="4" customFormat="1" ht="30" spans="1:9">
      <c r="A361" s="73" t="s">
        <v>1251</v>
      </c>
      <c r="B361" s="74" t="s">
        <v>1231</v>
      </c>
      <c r="C361" s="75" t="s">
        <v>1244</v>
      </c>
      <c r="D361" s="75" t="s">
        <v>1241</v>
      </c>
      <c r="E361" s="87" t="s">
        <v>1250</v>
      </c>
      <c r="F361" s="39" t="str">
        <f t="shared" si="14"/>
        <v>规格：全频低音音箱,力素(NEXO)、JBL、JVC</v>
      </c>
      <c r="G361" s="74" t="s">
        <v>98</v>
      </c>
      <c r="H361" s="36" t="s">
        <v>310</v>
      </c>
      <c r="I361" s="88">
        <v>500</v>
      </c>
    </row>
    <row r="362" s="6" customFormat="1" ht="30" spans="1:9">
      <c r="A362" s="83" t="s">
        <v>1252</v>
      </c>
      <c r="B362" s="84" t="s">
        <v>1231</v>
      </c>
      <c r="C362" s="85" t="s">
        <v>1244</v>
      </c>
      <c r="D362" s="83" t="s">
        <v>138</v>
      </c>
      <c r="E362" s="86" t="s">
        <v>1250</v>
      </c>
      <c r="F362" s="43" t="str">
        <f t="shared" si="14"/>
        <v>规格：全频反送,力素(NEXO)、JBL、JVC</v>
      </c>
      <c r="G362" s="84" t="s">
        <v>98</v>
      </c>
      <c r="H362" s="44" t="s">
        <v>310</v>
      </c>
      <c r="I362" s="89">
        <v>500</v>
      </c>
    </row>
    <row r="363" s="4" customFormat="1" ht="30" spans="1:9">
      <c r="A363" s="73" t="s">
        <v>1253</v>
      </c>
      <c r="B363" s="74" t="s">
        <v>1231</v>
      </c>
      <c r="C363" s="75" t="s">
        <v>1254</v>
      </c>
      <c r="D363" s="75" t="s">
        <v>109</v>
      </c>
      <c r="E363" s="87" t="s">
        <v>1255</v>
      </c>
      <c r="F363" s="39" t="str">
        <f t="shared" si="14"/>
        <v>规格：线阵音箱,锐丰、ZSOUND、jonshlong、C-MARK</v>
      </c>
      <c r="G363" s="74" t="s">
        <v>98</v>
      </c>
      <c r="H363" s="36" t="s">
        <v>310</v>
      </c>
      <c r="I363" s="88">
        <v>500</v>
      </c>
    </row>
    <row r="364" s="4" customFormat="1" ht="30" spans="1:9">
      <c r="A364" s="73" t="s">
        <v>1256</v>
      </c>
      <c r="B364" s="74" t="s">
        <v>1231</v>
      </c>
      <c r="C364" s="75" t="s">
        <v>1254</v>
      </c>
      <c r="D364" s="75" t="s">
        <v>1235</v>
      </c>
      <c r="E364" s="87" t="s">
        <v>1255</v>
      </c>
      <c r="F364" s="39" t="str">
        <f t="shared" si="14"/>
        <v>规格：线阵超低音音箱,锐丰、ZSOUND、jonshlong、C-MARK</v>
      </c>
      <c r="G364" s="74" t="s">
        <v>98</v>
      </c>
      <c r="H364" s="36" t="s">
        <v>310</v>
      </c>
      <c r="I364" s="88">
        <v>600</v>
      </c>
    </row>
    <row r="365" s="4" customFormat="1" ht="30" spans="1:9">
      <c r="A365" s="73" t="s">
        <v>1257</v>
      </c>
      <c r="B365" s="74" t="s">
        <v>1231</v>
      </c>
      <c r="C365" s="75" t="s">
        <v>1254</v>
      </c>
      <c r="D365" s="75" t="s">
        <v>112</v>
      </c>
      <c r="E365" s="87" t="s">
        <v>1255</v>
      </c>
      <c r="F365" s="39" t="str">
        <f t="shared" si="14"/>
        <v>规格：线阵低音音箱,锐丰、ZSOUND、jonshlong、C-MARK</v>
      </c>
      <c r="G365" s="74" t="s">
        <v>98</v>
      </c>
      <c r="H365" s="36" t="s">
        <v>310</v>
      </c>
      <c r="I365" s="88">
        <v>500</v>
      </c>
    </row>
    <row r="366" s="4" customFormat="1" ht="30" spans="1:9">
      <c r="A366" s="73" t="s">
        <v>1258</v>
      </c>
      <c r="B366" s="74" t="s">
        <v>1231</v>
      </c>
      <c r="C366" s="75" t="s">
        <v>1254</v>
      </c>
      <c r="D366" s="75" t="s">
        <v>114</v>
      </c>
      <c r="E366" s="87" t="s">
        <v>1255</v>
      </c>
      <c r="F366" s="39" t="str">
        <f t="shared" si="14"/>
        <v>规格：线阵反送,锐丰、ZSOUND、jonshlong、C-MARK</v>
      </c>
      <c r="G366" s="74" t="s">
        <v>98</v>
      </c>
      <c r="H366" s="36" t="s">
        <v>310</v>
      </c>
      <c r="I366" s="88">
        <v>450</v>
      </c>
    </row>
    <row r="367" s="4" customFormat="1" ht="30" spans="1:9">
      <c r="A367" s="73" t="s">
        <v>1259</v>
      </c>
      <c r="B367" s="74" t="s">
        <v>1231</v>
      </c>
      <c r="C367" s="75" t="s">
        <v>1254</v>
      </c>
      <c r="D367" s="75" t="s">
        <v>136</v>
      </c>
      <c r="E367" s="87" t="s">
        <v>1260</v>
      </c>
      <c r="F367" s="39" t="str">
        <f t="shared" si="14"/>
        <v>规格：全频音箱,JEZZ、玛田、飞达Fidek</v>
      </c>
      <c r="G367" s="74" t="s">
        <v>98</v>
      </c>
      <c r="H367" s="36" t="s">
        <v>310</v>
      </c>
      <c r="I367" s="88">
        <v>400</v>
      </c>
    </row>
    <row r="368" s="4" customFormat="1" ht="30" spans="1:9">
      <c r="A368" s="73" t="s">
        <v>1261</v>
      </c>
      <c r="B368" s="74" t="s">
        <v>1231</v>
      </c>
      <c r="C368" s="75" t="s">
        <v>1254</v>
      </c>
      <c r="D368" s="75" t="s">
        <v>1241</v>
      </c>
      <c r="E368" s="87" t="s">
        <v>1260</v>
      </c>
      <c r="F368" s="39" t="str">
        <f t="shared" si="14"/>
        <v>规格：全频低音音箱,JEZZ、玛田、飞达Fidek</v>
      </c>
      <c r="G368" s="74" t="s">
        <v>98</v>
      </c>
      <c r="H368" s="36" t="s">
        <v>310</v>
      </c>
      <c r="I368" s="88">
        <v>400</v>
      </c>
    </row>
    <row r="369" s="4" customFormat="1" ht="30" spans="1:9">
      <c r="A369" s="73" t="s">
        <v>1262</v>
      </c>
      <c r="B369" s="74" t="s">
        <v>1231</v>
      </c>
      <c r="C369" s="75" t="s">
        <v>1254</v>
      </c>
      <c r="D369" s="73" t="s">
        <v>138</v>
      </c>
      <c r="E369" s="87" t="s">
        <v>1260</v>
      </c>
      <c r="F369" s="39" t="str">
        <f t="shared" si="14"/>
        <v>规格：全频反送,JEZZ、玛田、飞达Fidek</v>
      </c>
      <c r="G369" s="74" t="s">
        <v>98</v>
      </c>
      <c r="H369" s="36" t="s">
        <v>310</v>
      </c>
      <c r="I369" s="88">
        <v>300</v>
      </c>
    </row>
    <row r="370" s="4" customFormat="1" ht="30" spans="1:9">
      <c r="A370" s="73" t="s">
        <v>1263</v>
      </c>
      <c r="B370" s="74" t="s">
        <v>1231</v>
      </c>
      <c r="C370" s="75" t="s">
        <v>1264</v>
      </c>
      <c r="D370" s="75" t="s">
        <v>1265</v>
      </c>
      <c r="E370" s="87" t="s">
        <v>1266</v>
      </c>
      <c r="F370" s="39" t="str">
        <f t="shared" si="14"/>
        <v>规格：小音箱,雅马哈（YAMAHA）NX-N500</v>
      </c>
      <c r="G370" s="93" t="s">
        <v>1267</v>
      </c>
      <c r="H370" s="36" t="s">
        <v>310</v>
      </c>
      <c r="I370" s="88">
        <v>300</v>
      </c>
    </row>
    <row r="371" s="4" customFormat="1" ht="30" spans="1:9">
      <c r="A371" s="73" t="s">
        <v>1268</v>
      </c>
      <c r="B371" s="74" t="s">
        <v>1231</v>
      </c>
      <c r="C371" s="75" t="s">
        <v>1269</v>
      </c>
      <c r="D371" s="75" t="s">
        <v>1270</v>
      </c>
      <c r="E371" s="87" t="s">
        <v>1271</v>
      </c>
      <c r="F371" s="39" t="str">
        <f t="shared" si="14"/>
        <v>规格：数字功放,Nexo、D&amp;B、Crown</v>
      </c>
      <c r="G371" s="74" t="s">
        <v>98</v>
      </c>
      <c r="H371" s="36" t="s">
        <v>310</v>
      </c>
      <c r="I371" s="88">
        <v>390</v>
      </c>
    </row>
    <row r="372" s="4" customFormat="1" ht="60" spans="1:9">
      <c r="A372" s="73" t="s">
        <v>1272</v>
      </c>
      <c r="B372" s="74" t="s">
        <v>1231</v>
      </c>
      <c r="C372" s="75" t="s">
        <v>1273</v>
      </c>
      <c r="D372" s="75" t="s">
        <v>1274</v>
      </c>
      <c r="E372" s="87" t="s">
        <v>1275</v>
      </c>
      <c r="F372" s="39" t="str">
        <f t="shared" si="14"/>
        <v>规格：YAMAHA M7CL Digital Mixer (48ch)
YAMAHA M7CL 数字调音台（48 路）,YAMAHA</v>
      </c>
      <c r="G372" s="93" t="s">
        <v>98</v>
      </c>
      <c r="H372" s="36" t="s">
        <v>310</v>
      </c>
      <c r="I372" s="88">
        <v>2500</v>
      </c>
    </row>
    <row r="373" s="6" customFormat="1" ht="60" spans="1:9">
      <c r="A373" s="83" t="s">
        <v>1276</v>
      </c>
      <c r="B373" s="84" t="s">
        <v>1231</v>
      </c>
      <c r="C373" s="85" t="s">
        <v>1273</v>
      </c>
      <c r="D373" s="85" t="s">
        <v>1277</v>
      </c>
      <c r="E373" s="86" t="s">
        <v>1275</v>
      </c>
      <c r="F373" s="43" t="str">
        <f t="shared" si="14"/>
        <v>规格：YAMAHA LS9-32 Digital Mixer (32ch)
YAMAHA LS9-32 数字调音台（32 路）,YAMAHA</v>
      </c>
      <c r="G373" s="94" t="s">
        <v>98</v>
      </c>
      <c r="H373" s="44" t="s">
        <v>310</v>
      </c>
      <c r="I373" s="89">
        <v>1800</v>
      </c>
    </row>
    <row r="374" s="6" customFormat="1" ht="60" spans="1:9">
      <c r="A374" s="83" t="s">
        <v>1278</v>
      </c>
      <c r="B374" s="84" t="s">
        <v>1231</v>
      </c>
      <c r="C374" s="85" t="s">
        <v>1273</v>
      </c>
      <c r="D374" s="85" t="s">
        <v>1279</v>
      </c>
      <c r="E374" s="86" t="s">
        <v>1275</v>
      </c>
      <c r="F374" s="43" t="str">
        <f t="shared" si="14"/>
        <v>规格：YAMAHA 01V96 Digital Mixer (16 ch)
YAMAHA 01V96 数字调音台（16 路）,YAMAHA</v>
      </c>
      <c r="G374" s="94" t="s">
        <v>98</v>
      </c>
      <c r="H374" s="44" t="s">
        <v>310</v>
      </c>
      <c r="I374" s="89">
        <v>900</v>
      </c>
    </row>
    <row r="375" s="4" customFormat="1" ht="30" spans="1:9">
      <c r="A375" s="73" t="s">
        <v>1280</v>
      </c>
      <c r="B375" s="74" t="s">
        <v>1231</v>
      </c>
      <c r="C375" s="75" t="s">
        <v>1281</v>
      </c>
      <c r="D375" s="75" t="s">
        <v>1282</v>
      </c>
      <c r="E375" s="87" t="s">
        <v>1283</v>
      </c>
      <c r="F375" s="39" t="str">
        <f t="shared" si="14"/>
        <v>规格：SHURE BETA53 Headset Mic
SHURE BETA53 无线头戴话筒,SHURE</v>
      </c>
      <c r="G375" s="74" t="s">
        <v>110</v>
      </c>
      <c r="H375" s="36" t="s">
        <v>310</v>
      </c>
      <c r="I375" s="88">
        <v>200</v>
      </c>
    </row>
    <row r="376" s="4" customFormat="1" ht="45" spans="1:9">
      <c r="A376" s="73" t="s">
        <v>1284</v>
      </c>
      <c r="B376" s="74" t="s">
        <v>1231</v>
      </c>
      <c r="C376" s="75" t="s">
        <v>1281</v>
      </c>
      <c r="D376" s="75" t="s">
        <v>1285</v>
      </c>
      <c r="E376" s="87" t="s">
        <v>1283</v>
      </c>
      <c r="F376" s="39" t="str">
        <f t="shared" si="14"/>
        <v>规格：SHURE UHF Wireless Lapel Mic WL183
SHURE WL183 无线领夹话筒,SHURE</v>
      </c>
      <c r="G376" s="74" t="s">
        <v>110</v>
      </c>
      <c r="H376" s="36" t="s">
        <v>310</v>
      </c>
      <c r="I376" s="88">
        <v>200</v>
      </c>
    </row>
    <row r="377" s="6" customFormat="1" ht="60" spans="1:9">
      <c r="A377" s="83" t="s">
        <v>1286</v>
      </c>
      <c r="B377" s="84" t="s">
        <v>1231</v>
      </c>
      <c r="C377" s="85" t="s">
        <v>1281</v>
      </c>
      <c r="D377" s="85" t="s">
        <v>1287</v>
      </c>
      <c r="E377" s="86" t="s">
        <v>1283</v>
      </c>
      <c r="F377" s="43" t="str">
        <f t="shared" si="14"/>
        <v>规格：SHURE U2 Wireless BETA58A Hand-hold Mic (Q10A)
SHURE U2 BETA58A（Q10A）无线手持话筒,SHURE</v>
      </c>
      <c r="G377" s="84" t="s">
        <v>110</v>
      </c>
      <c r="H377" s="44" t="s">
        <v>310</v>
      </c>
      <c r="I377" s="89">
        <v>200</v>
      </c>
    </row>
    <row r="378" s="4" customFormat="1" ht="60" spans="1:9">
      <c r="A378" s="73" t="s">
        <v>1288</v>
      </c>
      <c r="B378" s="74" t="s">
        <v>1231</v>
      </c>
      <c r="C378" s="75" t="s">
        <v>1281</v>
      </c>
      <c r="D378" s="75" t="s">
        <v>1289</v>
      </c>
      <c r="E378" s="87" t="s">
        <v>1290</v>
      </c>
      <c r="F378" s="39" t="str">
        <f t="shared" si="14"/>
        <v>规格：Audio Technica AT859/8615 Lectern Mic
铁三角AT859/8615 有线讲台鹅颈话筒,铁三角</v>
      </c>
      <c r="G378" s="74" t="s">
        <v>110</v>
      </c>
      <c r="H378" s="36" t="s">
        <v>310</v>
      </c>
      <c r="I378" s="88">
        <v>150</v>
      </c>
    </row>
    <row r="379" s="4" customFormat="1" ht="60" spans="1:9">
      <c r="A379" s="73" t="s">
        <v>1291</v>
      </c>
      <c r="B379" s="74" t="s">
        <v>1231</v>
      </c>
      <c r="C379" s="75" t="s">
        <v>1281</v>
      </c>
      <c r="D379" s="75" t="s">
        <v>1292</v>
      </c>
      <c r="E379" s="87" t="s">
        <v>1283</v>
      </c>
      <c r="F379" s="39" t="str">
        <f t="shared" si="14"/>
        <v>规格：SHURE UHF Wireless Tables Mic/SXL14- WH 30 JB)
SHURE SXL14- WH 30 JB 无线鹅颈讲台话筒,SHURE</v>
      </c>
      <c r="G379" s="74" t="s">
        <v>110</v>
      </c>
      <c r="H379" s="36" t="s">
        <v>310</v>
      </c>
      <c r="I379" s="88">
        <v>200</v>
      </c>
    </row>
    <row r="380" s="4" customFormat="1" ht="75" spans="1:9">
      <c r="A380" s="73" t="s">
        <v>1293</v>
      </c>
      <c r="B380" s="74" t="s">
        <v>1231</v>
      </c>
      <c r="C380" s="75" t="s">
        <v>1281</v>
      </c>
      <c r="D380" s="75" t="s">
        <v>1294</v>
      </c>
      <c r="E380" s="87" t="s">
        <v>1283</v>
      </c>
      <c r="F380" s="39" t="str">
        <f t="shared" si="14"/>
        <v>规格：SHURE UR4D (Q10A) Receiver
SHURE UR4D (Q10A) 无线话筒接收机（含天线分配器、通州中继、天线分配混合器）,SHURE</v>
      </c>
      <c r="G380" s="74" t="s">
        <v>98</v>
      </c>
      <c r="H380" s="36" t="s">
        <v>310</v>
      </c>
      <c r="I380" s="88">
        <v>245</v>
      </c>
    </row>
    <row r="381" s="4" customFormat="1" ht="45" spans="1:9">
      <c r="A381" s="73" t="s">
        <v>1295</v>
      </c>
      <c r="B381" s="74" t="s">
        <v>1231</v>
      </c>
      <c r="C381" s="75" t="s">
        <v>1296</v>
      </c>
      <c r="D381" s="75" t="s">
        <v>1297</v>
      </c>
      <c r="E381" s="87" t="s">
        <v>1298</v>
      </c>
      <c r="F381" s="39" t="str">
        <f t="shared" si="14"/>
        <v>规格：TELEX BTR800 Wireless Intercom Master
TELEX BTR800 无线对讲主机,TELEX</v>
      </c>
      <c r="G381" s="74" t="s">
        <v>98</v>
      </c>
      <c r="H381" s="36" t="s">
        <v>310</v>
      </c>
      <c r="I381" s="88">
        <v>50</v>
      </c>
    </row>
    <row r="382" s="4" customFormat="1" ht="60" spans="1:9">
      <c r="A382" s="73" t="s">
        <v>1299</v>
      </c>
      <c r="B382" s="74" t="s">
        <v>1231</v>
      </c>
      <c r="C382" s="75" t="s">
        <v>1296</v>
      </c>
      <c r="D382" s="75" t="s">
        <v>1300</v>
      </c>
      <c r="E382" s="87" t="s">
        <v>1298</v>
      </c>
      <c r="F382" s="39" t="str">
        <f t="shared" si="14"/>
        <v>规格：TELEX TR800 Wireless Intercom Belt Pack C/W Headset
TELEX TR800 无线对讲耳机/腰包,TELEX</v>
      </c>
      <c r="G382" s="93" t="s">
        <v>110</v>
      </c>
      <c r="H382" s="36" t="s">
        <v>310</v>
      </c>
      <c r="I382" s="88">
        <v>20</v>
      </c>
    </row>
    <row r="383" s="4" customFormat="1" ht="30" spans="1:9">
      <c r="A383" s="73" t="s">
        <v>1301</v>
      </c>
      <c r="B383" s="78" t="s">
        <v>1231</v>
      </c>
      <c r="C383" s="79" t="s">
        <v>1296</v>
      </c>
      <c r="D383" s="79" t="s">
        <v>1302</v>
      </c>
      <c r="E383" s="81" t="s">
        <v>1303</v>
      </c>
      <c r="F383" s="22" t="str">
        <f t="shared" si="14"/>
        <v>规格：5G无线数字内通，LT750 主机,LAON </v>
      </c>
      <c r="G383" s="95" t="s">
        <v>98</v>
      </c>
      <c r="H383" s="23" t="s">
        <v>310</v>
      </c>
      <c r="I383" s="88">
        <v>500</v>
      </c>
    </row>
    <row r="384" s="4" customFormat="1" ht="30" spans="1:9">
      <c r="A384" s="73" t="s">
        <v>1304</v>
      </c>
      <c r="B384" s="78" t="s">
        <v>1231</v>
      </c>
      <c r="C384" s="79" t="s">
        <v>1296</v>
      </c>
      <c r="D384" s="79" t="s">
        <v>1305</v>
      </c>
      <c r="E384" s="81" t="s">
        <v>1303</v>
      </c>
      <c r="F384" s="22" t="str">
        <f t="shared" si="14"/>
        <v>规格：5G无线数字内通，LT750 子机+耳机,LAON </v>
      </c>
      <c r="G384" s="95" t="s">
        <v>98</v>
      </c>
      <c r="H384" s="23" t="s">
        <v>310</v>
      </c>
      <c r="I384" s="88">
        <v>200</v>
      </c>
    </row>
    <row r="385" s="4" customFormat="1" ht="30" spans="1:9">
      <c r="A385" s="73" t="s">
        <v>1306</v>
      </c>
      <c r="B385" s="78" t="s">
        <v>1231</v>
      </c>
      <c r="C385" s="79" t="s">
        <v>1296</v>
      </c>
      <c r="D385" s="79" t="s">
        <v>1307</v>
      </c>
      <c r="E385" s="81" t="s">
        <v>1303</v>
      </c>
      <c r="F385" s="22" t="str">
        <f t="shared" si="14"/>
        <v>规格：5G无线数字内通，LT750 5G 信号放大器,LAON </v>
      </c>
      <c r="G385" s="95" t="s">
        <v>98</v>
      </c>
      <c r="H385" s="23" t="s">
        <v>310</v>
      </c>
      <c r="I385" s="88">
        <v>300</v>
      </c>
    </row>
    <row r="386" s="4" customFormat="1" ht="30" spans="1:9">
      <c r="A386" s="73" t="s">
        <v>1308</v>
      </c>
      <c r="B386" s="78" t="s">
        <v>1231</v>
      </c>
      <c r="C386" s="79" t="s">
        <v>1296</v>
      </c>
      <c r="D386" s="79" t="s">
        <v>1309</v>
      </c>
      <c r="E386" s="81"/>
      <c r="F386" s="22" t="str">
        <f>"规格："&amp;D386</f>
        <v>规格：Clearcom Intercom Master
有线对讲主机</v>
      </c>
      <c r="G386" s="95" t="s">
        <v>98</v>
      </c>
      <c r="H386" s="23" t="s">
        <v>310</v>
      </c>
      <c r="I386" s="88">
        <v>100</v>
      </c>
    </row>
    <row r="387" s="4" customFormat="1" ht="45" spans="1:9">
      <c r="A387" s="73" t="s">
        <v>1310</v>
      </c>
      <c r="B387" s="78" t="s">
        <v>1231</v>
      </c>
      <c r="C387" s="79" t="s">
        <v>1296</v>
      </c>
      <c r="D387" s="79" t="s">
        <v>1311</v>
      </c>
      <c r="E387" s="81"/>
      <c r="F387" s="22" t="str">
        <f>"规格："&amp;D387</f>
        <v>规格：Intercom Belt Pack C/W Headset
有线对讲耳机(只)</v>
      </c>
      <c r="G387" s="95" t="s">
        <v>110</v>
      </c>
      <c r="H387" s="23" t="s">
        <v>310</v>
      </c>
      <c r="I387" s="88">
        <v>80</v>
      </c>
    </row>
    <row r="388" s="4" customFormat="1" ht="30" spans="1:9">
      <c r="A388" s="73" t="s">
        <v>1312</v>
      </c>
      <c r="B388" s="74" t="s">
        <v>1231</v>
      </c>
      <c r="C388" s="75" t="s">
        <v>1296</v>
      </c>
      <c r="D388" s="75" t="s">
        <v>1313</v>
      </c>
      <c r="E388" s="87"/>
      <c r="F388" s="39" t="str">
        <f>"规格："&amp;D388</f>
        <v>规格：Walking-Talkie
无线对讲机</v>
      </c>
      <c r="G388" s="93" t="s">
        <v>98</v>
      </c>
      <c r="H388" s="36" t="s">
        <v>310</v>
      </c>
      <c r="I388" s="88">
        <v>50</v>
      </c>
    </row>
    <row r="389" s="4" customFormat="1" ht="30" spans="1:9">
      <c r="A389" s="73" t="s">
        <v>1314</v>
      </c>
      <c r="B389" s="74" t="s">
        <v>1231</v>
      </c>
      <c r="C389" s="75" t="s">
        <v>1296</v>
      </c>
      <c r="D389" s="75" t="s">
        <v>1315</v>
      </c>
      <c r="E389" s="87" t="s">
        <v>1316</v>
      </c>
      <c r="F389" s="39" t="str">
        <f t="shared" ref="F389:F401" si="15">"规格："&amp;D389&amp;","&amp;E389</f>
        <v>规格：处理器,Crossover/Controller  PS 15 TD</v>
      </c>
      <c r="G389" s="93" t="s">
        <v>98</v>
      </c>
      <c r="H389" s="36" t="s">
        <v>310</v>
      </c>
      <c r="I389" s="88">
        <v>420</v>
      </c>
    </row>
    <row r="390" s="6" customFormat="1" ht="30" spans="1:9">
      <c r="A390" s="83" t="s">
        <v>1317</v>
      </c>
      <c r="B390" s="84" t="s">
        <v>1318</v>
      </c>
      <c r="C390" s="85" t="s">
        <v>1319</v>
      </c>
      <c r="D390" s="85" t="s">
        <v>124</v>
      </c>
      <c r="E390" s="86" t="s">
        <v>1320</v>
      </c>
      <c r="F390" s="43" t="str">
        <f t="shared" si="15"/>
        <v>规格：多色LOGO 片,含可做多色LOGO灯片</v>
      </c>
      <c r="G390" s="84" t="s">
        <v>125</v>
      </c>
      <c r="H390" s="44" t="s">
        <v>310</v>
      </c>
      <c r="I390" s="89">
        <v>200</v>
      </c>
    </row>
    <row r="391" s="4" customFormat="1" ht="45" spans="1:9">
      <c r="A391" s="73" t="s">
        <v>1321</v>
      </c>
      <c r="B391" s="74" t="s">
        <v>1318</v>
      </c>
      <c r="C391" s="75" t="s">
        <v>1319</v>
      </c>
      <c r="D391" s="75" t="s">
        <v>1322</v>
      </c>
      <c r="E391" s="87" t="s">
        <v>1323</v>
      </c>
      <c r="F391" s="39" t="str">
        <f t="shared" si="15"/>
        <v>规格：电脑染色灯1500W WASH,JOLLY COLOR 1500 /TERBLY V2000W-1500 </v>
      </c>
      <c r="G391" s="74" t="s">
        <v>98</v>
      </c>
      <c r="H391" s="36" t="s">
        <v>310</v>
      </c>
      <c r="I391" s="88">
        <v>500</v>
      </c>
    </row>
    <row r="392" s="4" customFormat="1" ht="45" spans="1:9">
      <c r="A392" s="73" t="s">
        <v>1324</v>
      </c>
      <c r="B392" s="74" t="s">
        <v>1318</v>
      </c>
      <c r="C392" s="75" t="s">
        <v>1319</v>
      </c>
      <c r="D392" s="75" t="s">
        <v>1325</v>
      </c>
      <c r="E392" s="87" t="s">
        <v>1326</v>
      </c>
      <c r="F392" s="39" t="str">
        <f t="shared" si="15"/>
        <v>规格：电脑染色灯2000W WASH,FINEART WASH /MAC 2000XB</v>
      </c>
      <c r="G392" s="74" t="s">
        <v>98</v>
      </c>
      <c r="H392" s="36" t="s">
        <v>310</v>
      </c>
      <c r="I392" s="88">
        <v>90</v>
      </c>
    </row>
    <row r="393" s="6" customFormat="1" ht="30" spans="1:9">
      <c r="A393" s="83" t="s">
        <v>1327</v>
      </c>
      <c r="B393" s="84" t="s">
        <v>1318</v>
      </c>
      <c r="C393" s="85" t="s">
        <v>1319</v>
      </c>
      <c r="D393" s="85" t="s">
        <v>1328</v>
      </c>
      <c r="E393" s="86" t="s">
        <v>1329</v>
      </c>
      <c r="F393" s="43" t="str">
        <f t="shared" si="15"/>
        <v>规格：电脑图案灯1200W SPOT,ROBE SPOT 1200 /FINE 2000 </v>
      </c>
      <c r="G393" s="84" t="s">
        <v>98</v>
      </c>
      <c r="H393" s="44" t="s">
        <v>310</v>
      </c>
      <c r="I393" s="89">
        <v>500</v>
      </c>
    </row>
    <row r="394" s="4" customFormat="1" ht="45" spans="1:9">
      <c r="A394" s="73" t="s">
        <v>1330</v>
      </c>
      <c r="B394" s="74" t="s">
        <v>1318</v>
      </c>
      <c r="C394" s="75" t="s">
        <v>1319</v>
      </c>
      <c r="D394" s="75" t="s">
        <v>1331</v>
      </c>
      <c r="E394" s="87" t="s">
        <v>1332</v>
      </c>
      <c r="F394" s="39" t="str">
        <f t="shared" si="15"/>
        <v>规格：电脑图案灯1500W SPOT,ROBE SPOT 1500 /TERBLY V2500S-1500</v>
      </c>
      <c r="G394" s="74" t="s">
        <v>98</v>
      </c>
      <c r="H394" s="36" t="s">
        <v>310</v>
      </c>
      <c r="I394" s="88">
        <v>550</v>
      </c>
    </row>
    <row r="395" s="4" customFormat="1" ht="30" spans="1:9">
      <c r="A395" s="73" t="s">
        <v>1333</v>
      </c>
      <c r="B395" s="74" t="s">
        <v>1318</v>
      </c>
      <c r="C395" s="75" t="s">
        <v>1319</v>
      </c>
      <c r="D395" s="75" t="s">
        <v>1334</v>
      </c>
      <c r="E395" s="87" t="s">
        <v>1335</v>
      </c>
      <c r="F395" s="39" t="str">
        <f t="shared" si="15"/>
        <v>规格：电脑图案灯2000W SPOT,FINEART SPOT 1000E</v>
      </c>
      <c r="G395" s="74" t="s">
        <v>98</v>
      </c>
      <c r="H395" s="36" t="s">
        <v>310</v>
      </c>
      <c r="I395" s="88">
        <v>600</v>
      </c>
    </row>
    <row r="396" s="4" customFormat="1" ht="30" spans="1:9">
      <c r="A396" s="73" t="s">
        <v>1336</v>
      </c>
      <c r="B396" s="74" t="s">
        <v>1318</v>
      </c>
      <c r="C396" s="75" t="s">
        <v>1319</v>
      </c>
      <c r="D396" s="75" t="s">
        <v>1337</v>
      </c>
      <c r="E396" s="87" t="s">
        <v>1338</v>
      </c>
      <c r="F396" s="39" t="str">
        <f t="shared" si="15"/>
        <v>规格：电脑光束灯230W  BEAM,GTD-230  /LEES 230 /MRT -230 /</v>
      </c>
      <c r="G396" s="74" t="s">
        <v>98</v>
      </c>
      <c r="H396" s="36" t="s">
        <v>310</v>
      </c>
      <c r="I396" s="88">
        <v>430</v>
      </c>
    </row>
    <row r="397" s="4" customFormat="1" ht="30" spans="1:9">
      <c r="A397" s="73" t="s">
        <v>1339</v>
      </c>
      <c r="B397" s="74" t="s">
        <v>1318</v>
      </c>
      <c r="C397" s="75" t="s">
        <v>1319</v>
      </c>
      <c r="D397" s="75" t="s">
        <v>1340</v>
      </c>
      <c r="E397" s="87" t="s">
        <v>1341</v>
      </c>
      <c r="F397" s="39" t="str">
        <f t="shared" si="15"/>
        <v>规格：电脑光束灯330W BEAM,JOLLY COUPE X-5 /GTD-330 </v>
      </c>
      <c r="G397" s="74" t="s">
        <v>98</v>
      </c>
      <c r="H397" s="36" t="s">
        <v>310</v>
      </c>
      <c r="I397" s="88">
        <v>400</v>
      </c>
    </row>
    <row r="398" s="4" customFormat="1" ht="30" spans="1:9">
      <c r="A398" s="73" t="s">
        <v>1342</v>
      </c>
      <c r="B398" s="74" t="s">
        <v>1318</v>
      </c>
      <c r="C398" s="75" t="s">
        <v>1319</v>
      </c>
      <c r="D398" s="75" t="s">
        <v>1343</v>
      </c>
      <c r="E398" s="87" t="s">
        <v>1344</v>
      </c>
      <c r="F398" s="39" t="str">
        <f t="shared" si="15"/>
        <v>规格：电脑光束灯1500W BEAM,FINE1500</v>
      </c>
      <c r="G398" s="74" t="s">
        <v>98</v>
      </c>
      <c r="H398" s="36" t="s">
        <v>310</v>
      </c>
      <c r="I398" s="88">
        <v>500</v>
      </c>
    </row>
    <row r="399" s="4" customFormat="1" ht="45" spans="1:9">
      <c r="A399" s="73" t="s">
        <v>1345</v>
      </c>
      <c r="B399" s="74" t="s">
        <v>1318</v>
      </c>
      <c r="C399" s="75" t="s">
        <v>1319</v>
      </c>
      <c r="D399" s="75" t="s">
        <v>1346</v>
      </c>
      <c r="E399" s="87" t="s">
        <v>1347</v>
      </c>
      <c r="F399" s="39" t="str">
        <f t="shared" si="15"/>
        <v>规格：电脑图案切割灯,TERBLY GL-6 /GTD-1500 /PR-5000 /FINE 1000E PERF</v>
      </c>
      <c r="G399" s="74" t="s">
        <v>98</v>
      </c>
      <c r="H399" s="36" t="s">
        <v>310</v>
      </c>
      <c r="I399" s="88">
        <v>500</v>
      </c>
    </row>
    <row r="400" s="6" customFormat="1" ht="30" spans="1:9">
      <c r="A400" s="83" t="s">
        <v>1348</v>
      </c>
      <c r="B400" s="84" t="s">
        <v>1318</v>
      </c>
      <c r="C400" s="85" t="s">
        <v>1319</v>
      </c>
      <c r="D400" s="85" t="s">
        <v>127</v>
      </c>
      <c r="E400" s="86" t="s">
        <v>1349</v>
      </c>
      <c r="F400" s="43" t="str">
        <f t="shared" si="15"/>
        <v>规格：电脑三合一光束灯,JOLLY COUPE X-3 /ACME 330 </v>
      </c>
      <c r="G400" s="84" t="s">
        <v>98</v>
      </c>
      <c r="H400" s="44" t="s">
        <v>310</v>
      </c>
      <c r="I400" s="89">
        <v>400</v>
      </c>
    </row>
    <row r="401" s="4" customFormat="1" ht="30" spans="1:9">
      <c r="A401" s="73" t="s">
        <v>1350</v>
      </c>
      <c r="B401" s="74" t="s">
        <v>1318</v>
      </c>
      <c r="C401" s="75" t="s">
        <v>1319</v>
      </c>
      <c r="D401" s="75" t="s">
        <v>1351</v>
      </c>
      <c r="E401" s="87" t="s">
        <v>1352</v>
      </c>
      <c r="F401" s="39" t="str">
        <f t="shared" si="15"/>
        <v>规格：摇头LED染色灯,TERBLY OK190Z- ZOOM MOVING </v>
      </c>
      <c r="G401" s="74" t="s">
        <v>98</v>
      </c>
      <c r="H401" s="36" t="s">
        <v>310</v>
      </c>
      <c r="I401" s="88">
        <v>200</v>
      </c>
    </row>
    <row r="402" s="6" customFormat="1" ht="30" spans="1:9">
      <c r="A402" s="83" t="s">
        <v>1353</v>
      </c>
      <c r="B402" s="84" t="s">
        <v>1318</v>
      </c>
      <c r="C402" s="85" t="s">
        <v>1354</v>
      </c>
      <c r="D402" s="85" t="s">
        <v>1355</v>
      </c>
      <c r="E402" s="86"/>
      <c r="F402" s="43" t="str">
        <f t="shared" ref="F402:F412" si="16">"规格："&amp;D402</f>
        <v>规格：LED Par
LED Par 灯</v>
      </c>
      <c r="G402" s="84" t="s">
        <v>98</v>
      </c>
      <c r="H402" s="44" t="s">
        <v>310</v>
      </c>
      <c r="I402" s="89">
        <v>145</v>
      </c>
    </row>
    <row r="403" s="4" customFormat="1" ht="30" spans="1:9">
      <c r="A403" s="73" t="s">
        <v>1356</v>
      </c>
      <c r="B403" s="74" t="s">
        <v>1318</v>
      </c>
      <c r="C403" s="75" t="s">
        <v>1354</v>
      </c>
      <c r="D403" s="75" t="s">
        <v>1357</v>
      </c>
      <c r="E403" s="87"/>
      <c r="F403" s="39" t="str">
        <f t="shared" si="16"/>
        <v>规格：Moving LED Par
摇头LED PAR 灯</v>
      </c>
      <c r="G403" s="74" t="s">
        <v>98</v>
      </c>
      <c r="H403" s="36" t="s">
        <v>310</v>
      </c>
      <c r="I403" s="88">
        <v>150</v>
      </c>
    </row>
    <row r="404" s="4" customFormat="1" ht="45" spans="1:9">
      <c r="A404" s="73" t="s">
        <v>1358</v>
      </c>
      <c r="B404" s="74" t="s">
        <v>1318</v>
      </c>
      <c r="C404" s="75" t="s">
        <v>1354</v>
      </c>
      <c r="D404" s="75" t="s">
        <v>1359</v>
      </c>
      <c r="E404" s="87"/>
      <c r="F404" s="39" t="str">
        <f t="shared" si="16"/>
        <v>规格：LED Wallwash -3W*18 1 Meter
LED 洗墙换色灯</v>
      </c>
      <c r="G404" s="74" t="s">
        <v>98</v>
      </c>
      <c r="H404" s="36" t="s">
        <v>310</v>
      </c>
      <c r="I404" s="88">
        <v>150</v>
      </c>
    </row>
    <row r="405" s="4" customFormat="1" ht="30" spans="1:9">
      <c r="A405" s="73" t="s">
        <v>1360</v>
      </c>
      <c r="B405" s="74" t="s">
        <v>1318</v>
      </c>
      <c r="C405" s="75" t="s">
        <v>1354</v>
      </c>
      <c r="D405" s="75" t="s">
        <v>1361</v>
      </c>
      <c r="E405" s="87"/>
      <c r="F405" s="39" t="str">
        <f t="shared" si="16"/>
        <v>规格：PAR64 LP/SP CAN (1000W)
PAR64 筒灯</v>
      </c>
      <c r="G405" s="74" t="s">
        <v>110</v>
      </c>
      <c r="H405" s="36" t="s">
        <v>310</v>
      </c>
      <c r="I405" s="88">
        <v>50</v>
      </c>
    </row>
    <row r="406" s="4" customFormat="1" ht="60" spans="1:9">
      <c r="A406" s="73" t="s">
        <v>1362</v>
      </c>
      <c r="B406" s="74" t="s">
        <v>1318</v>
      </c>
      <c r="C406" s="75" t="s">
        <v>1354</v>
      </c>
      <c r="D406" s="75" t="s">
        <v>1363</v>
      </c>
      <c r="E406" s="87"/>
      <c r="F406" s="39" t="str">
        <f t="shared" si="16"/>
        <v>规格：ETC Source Four Profile spotlight( 26°,19°,50°,36°)
ETC Source Four 造型灯( 26°,19°,50°,36°)</v>
      </c>
      <c r="G406" s="74" t="s">
        <v>110</v>
      </c>
      <c r="H406" s="36" t="s">
        <v>310</v>
      </c>
      <c r="I406" s="88">
        <v>120</v>
      </c>
    </row>
    <row r="407" s="4" customFormat="1" ht="30" spans="1:9">
      <c r="A407" s="73" t="s">
        <v>1364</v>
      </c>
      <c r="B407" s="74" t="s">
        <v>1318</v>
      </c>
      <c r="C407" s="75" t="s">
        <v>1354</v>
      </c>
      <c r="D407" s="75" t="s">
        <v>1365</v>
      </c>
      <c r="E407" s="87"/>
      <c r="F407" s="39" t="str">
        <f t="shared" si="16"/>
        <v>规格：4 Bulb Floodlight
四头灯</v>
      </c>
      <c r="G407" s="74" t="s">
        <v>110</v>
      </c>
      <c r="H407" s="36" t="s">
        <v>310</v>
      </c>
      <c r="I407" s="88">
        <v>100</v>
      </c>
    </row>
    <row r="408" s="4" customFormat="1" ht="30" spans="1:9">
      <c r="A408" s="73" t="s">
        <v>1366</v>
      </c>
      <c r="B408" s="74" t="s">
        <v>1318</v>
      </c>
      <c r="C408" s="75" t="s">
        <v>1354</v>
      </c>
      <c r="D408" s="75" t="s">
        <v>1367</v>
      </c>
      <c r="E408" s="87"/>
      <c r="F408" s="39" t="str">
        <f t="shared" si="16"/>
        <v>规格：8 Bulb Floodlight
八头灯</v>
      </c>
      <c r="G408" s="74" t="s">
        <v>110</v>
      </c>
      <c r="H408" s="36" t="s">
        <v>310</v>
      </c>
      <c r="I408" s="88">
        <v>200</v>
      </c>
    </row>
    <row r="409" s="4" customFormat="1" ht="30" spans="1:9">
      <c r="A409" s="73" t="s">
        <v>1368</v>
      </c>
      <c r="B409" s="74" t="s">
        <v>1318</v>
      </c>
      <c r="C409" s="75" t="s">
        <v>1354</v>
      </c>
      <c r="D409" s="75" t="s">
        <v>1369</v>
      </c>
      <c r="E409" s="87"/>
      <c r="F409" s="39" t="str">
        <f t="shared" si="16"/>
        <v>规格：Fresnel Spotlight (1KW/2KW)
柔光灯(1KW/2KW)</v>
      </c>
      <c r="G409" s="74" t="s">
        <v>110</v>
      </c>
      <c r="H409" s="36" t="s">
        <v>310</v>
      </c>
      <c r="I409" s="88">
        <v>100</v>
      </c>
    </row>
    <row r="410" s="4" customFormat="1" ht="30" spans="1:9">
      <c r="A410" s="73" t="s">
        <v>1370</v>
      </c>
      <c r="B410" s="74" t="s">
        <v>1318</v>
      </c>
      <c r="C410" s="75" t="s">
        <v>1354</v>
      </c>
      <c r="D410" s="75" t="s">
        <v>1371</v>
      </c>
      <c r="E410" s="87"/>
      <c r="F410" s="39" t="str">
        <f t="shared" si="16"/>
        <v>规格：Floodlight
泛光灯（天幕灯/地排灯）</v>
      </c>
      <c r="G410" s="74" t="s">
        <v>110</v>
      </c>
      <c r="H410" s="36" t="s">
        <v>310</v>
      </c>
      <c r="I410" s="88">
        <v>90</v>
      </c>
    </row>
    <row r="411" s="4" customFormat="1" ht="30" spans="1:9">
      <c r="A411" s="73" t="s">
        <v>1372</v>
      </c>
      <c r="B411" s="74" t="s">
        <v>1318</v>
      </c>
      <c r="C411" s="75" t="s">
        <v>1354</v>
      </c>
      <c r="D411" s="75" t="s">
        <v>1373</v>
      </c>
      <c r="E411" s="87"/>
      <c r="F411" s="39" t="str">
        <f t="shared" si="16"/>
        <v>规格：Follow Spot (1200w)
追光灯</v>
      </c>
      <c r="G411" s="74" t="s">
        <v>98</v>
      </c>
      <c r="H411" s="36" t="s">
        <v>310</v>
      </c>
      <c r="I411" s="88">
        <v>400</v>
      </c>
    </row>
    <row r="412" s="4" customFormat="1" ht="30" spans="1:9">
      <c r="A412" s="73" t="s">
        <v>1374</v>
      </c>
      <c r="B412" s="74" t="s">
        <v>1318</v>
      </c>
      <c r="C412" s="75" t="s">
        <v>1354</v>
      </c>
      <c r="D412" s="75" t="s">
        <v>1375</v>
      </c>
      <c r="E412" s="87"/>
      <c r="F412" s="39" t="str">
        <f t="shared" si="16"/>
        <v>规格：Follow Spot (2500w)
追光灯</v>
      </c>
      <c r="G412" s="74" t="s">
        <v>98</v>
      </c>
      <c r="H412" s="36" t="s">
        <v>310</v>
      </c>
      <c r="I412" s="88">
        <v>500</v>
      </c>
    </row>
    <row r="413" s="4" customFormat="1" ht="30" spans="1:9">
      <c r="A413" s="73" t="s">
        <v>1376</v>
      </c>
      <c r="B413" s="74" t="s">
        <v>1318</v>
      </c>
      <c r="C413" s="75" t="s">
        <v>1354</v>
      </c>
      <c r="D413" s="75" t="s">
        <v>1377</v>
      </c>
      <c r="E413" s="87" t="s">
        <v>1378</v>
      </c>
      <c r="F413" s="39" t="str">
        <f>"规格："&amp;D413&amp;","&amp;E413</f>
        <v>规格：Follow Spot (4000w)
追光灯,HMI-4000W  /XE-4000Z</v>
      </c>
      <c r="G413" s="74" t="s">
        <v>98</v>
      </c>
      <c r="H413" s="36" t="s">
        <v>310</v>
      </c>
      <c r="I413" s="88">
        <v>700</v>
      </c>
    </row>
    <row r="414" s="6" customFormat="1" ht="30" spans="1:9">
      <c r="A414" s="83" t="s">
        <v>1379</v>
      </c>
      <c r="B414" s="84" t="s">
        <v>1318</v>
      </c>
      <c r="C414" s="85" t="s">
        <v>1354</v>
      </c>
      <c r="D414" s="96" t="s">
        <v>143</v>
      </c>
      <c r="E414" s="86" t="s">
        <v>1380</v>
      </c>
      <c r="F414" s="43" t="str">
        <f>"规格："&amp;D414&amp;","&amp;E414</f>
        <v>规格：多功能面光灯,ETC EA PAR 700W</v>
      </c>
      <c r="G414" s="84" t="s">
        <v>98</v>
      </c>
      <c r="H414" s="44" t="s">
        <v>310</v>
      </c>
      <c r="I414" s="89">
        <v>120</v>
      </c>
    </row>
    <row r="415" s="4" customFormat="1" spans="1:9">
      <c r="A415" s="73" t="s">
        <v>1381</v>
      </c>
      <c r="B415" s="74" t="s">
        <v>1318</v>
      </c>
      <c r="C415" s="75" t="s">
        <v>1354</v>
      </c>
      <c r="D415" s="97" t="s">
        <v>1382</v>
      </c>
      <c r="E415" s="87"/>
      <c r="F415" s="39" t="str">
        <f>"规格："&amp;D415</f>
        <v>规格：LED矩阵灯</v>
      </c>
      <c r="G415" s="74" t="s">
        <v>98</v>
      </c>
      <c r="H415" s="36" t="s">
        <v>310</v>
      </c>
      <c r="I415" s="88">
        <v>200</v>
      </c>
    </row>
    <row r="416" s="4" customFormat="1" spans="1:9">
      <c r="A416" s="73" t="s">
        <v>1383</v>
      </c>
      <c r="B416" s="74" t="s">
        <v>1318</v>
      </c>
      <c r="C416" s="75" t="s">
        <v>1354</v>
      </c>
      <c r="D416" s="97" t="s">
        <v>1384</v>
      </c>
      <c r="E416" s="87" t="s">
        <v>1385</v>
      </c>
      <c r="F416" s="39" t="str">
        <f>"规格："&amp;D416&amp;","&amp;E416</f>
        <v>规格：观众灯,HEADLIGHT 4000W </v>
      </c>
      <c r="G416" s="74" t="s">
        <v>98</v>
      </c>
      <c r="H416" s="36" t="s">
        <v>310</v>
      </c>
      <c r="I416" s="88">
        <v>200</v>
      </c>
    </row>
    <row r="417" s="4" customFormat="1" ht="30" spans="1:9">
      <c r="A417" s="73" t="s">
        <v>1386</v>
      </c>
      <c r="B417" s="74" t="s">
        <v>1318</v>
      </c>
      <c r="C417" s="75" t="s">
        <v>1387</v>
      </c>
      <c r="D417" s="75" t="s">
        <v>1388</v>
      </c>
      <c r="E417" s="87"/>
      <c r="F417" s="39" t="str">
        <f t="shared" ref="F417:F425" si="17">"规格："&amp;D417</f>
        <v>规格：Search Light
探照灯</v>
      </c>
      <c r="G417" s="93" t="s">
        <v>98</v>
      </c>
      <c r="H417" s="36" t="s">
        <v>310</v>
      </c>
      <c r="I417" s="88">
        <v>300</v>
      </c>
    </row>
    <row r="418" s="5" customFormat="1" ht="30" spans="1:9">
      <c r="A418" s="73" t="s">
        <v>1389</v>
      </c>
      <c r="B418" s="74" t="s">
        <v>1318</v>
      </c>
      <c r="C418" s="75" t="s">
        <v>1387</v>
      </c>
      <c r="D418" s="75" t="s">
        <v>1390</v>
      </c>
      <c r="E418" s="87"/>
      <c r="F418" s="39" t="str">
        <f t="shared" si="17"/>
        <v>规格：Strobe Light
频闪灯</v>
      </c>
      <c r="G418" s="93" t="s">
        <v>110</v>
      </c>
      <c r="H418" s="36" t="s">
        <v>310</v>
      </c>
      <c r="I418" s="88">
        <v>150</v>
      </c>
    </row>
    <row r="419" s="5" customFormat="1" ht="30" spans="1:9">
      <c r="A419" s="73" t="s">
        <v>1391</v>
      </c>
      <c r="B419" s="74" t="s">
        <v>1318</v>
      </c>
      <c r="C419" s="75" t="s">
        <v>1387</v>
      </c>
      <c r="D419" s="75" t="s">
        <v>1392</v>
      </c>
      <c r="E419" s="87"/>
      <c r="F419" s="39" t="str">
        <f t="shared" si="17"/>
        <v>规格：AC Light
AC 灯</v>
      </c>
      <c r="G419" s="93" t="s">
        <v>94</v>
      </c>
      <c r="H419" s="36" t="s">
        <v>310</v>
      </c>
      <c r="I419" s="88">
        <v>150</v>
      </c>
    </row>
    <row r="420" s="4" customFormat="1" ht="30" spans="1:9">
      <c r="A420" s="73" t="s">
        <v>1393</v>
      </c>
      <c r="B420" s="74" t="s">
        <v>1318</v>
      </c>
      <c r="C420" s="75" t="s">
        <v>1394</v>
      </c>
      <c r="D420" s="75" t="s">
        <v>1395</v>
      </c>
      <c r="E420" s="87"/>
      <c r="F420" s="39" t="str">
        <f t="shared" si="17"/>
        <v>规格：Full Color Laser Light 20W
全彩激光灯20W</v>
      </c>
      <c r="G420" s="74" t="s">
        <v>98</v>
      </c>
      <c r="H420" s="36" t="s">
        <v>310</v>
      </c>
      <c r="I420" s="88" t="s">
        <v>1134</v>
      </c>
    </row>
    <row r="421" s="4" customFormat="1" ht="30" spans="1:9">
      <c r="A421" s="73" t="s">
        <v>1396</v>
      </c>
      <c r="B421" s="74" t="s">
        <v>1318</v>
      </c>
      <c r="C421" s="75" t="s">
        <v>1394</v>
      </c>
      <c r="D421" s="75" t="s">
        <v>1397</v>
      </c>
      <c r="E421" s="87"/>
      <c r="F421" s="39" t="str">
        <f t="shared" si="17"/>
        <v>规格：Full Color Laser Light 10W
全彩激光灯10W</v>
      </c>
      <c r="G421" s="93" t="s">
        <v>98</v>
      </c>
      <c r="H421" s="36" t="s">
        <v>310</v>
      </c>
      <c r="I421" s="88" t="s">
        <v>1134</v>
      </c>
    </row>
    <row r="422" s="4" customFormat="1" ht="30" spans="1:9">
      <c r="A422" s="73" t="s">
        <v>1398</v>
      </c>
      <c r="B422" s="74" t="s">
        <v>1318</v>
      </c>
      <c r="C422" s="75" t="s">
        <v>1394</v>
      </c>
      <c r="D422" s="75" t="s">
        <v>1399</v>
      </c>
      <c r="E422" s="87"/>
      <c r="F422" s="39" t="str">
        <f t="shared" si="17"/>
        <v>规格：Full Color Laser Light 7W
全彩激光灯7W</v>
      </c>
      <c r="G422" s="93" t="s">
        <v>98</v>
      </c>
      <c r="H422" s="36" t="s">
        <v>310</v>
      </c>
      <c r="I422" s="88" t="s">
        <v>1134</v>
      </c>
    </row>
    <row r="423" s="4" customFormat="1" ht="30" spans="1:9">
      <c r="A423" s="73" t="s">
        <v>1400</v>
      </c>
      <c r="B423" s="74" t="s">
        <v>1318</v>
      </c>
      <c r="C423" s="75" t="s">
        <v>1394</v>
      </c>
      <c r="D423" s="75" t="s">
        <v>1401</v>
      </c>
      <c r="E423" s="87"/>
      <c r="F423" s="39" t="str">
        <f t="shared" si="17"/>
        <v>规格：Full Color Laser Light 5W
全彩激光灯5W</v>
      </c>
      <c r="G423" s="93" t="s">
        <v>98</v>
      </c>
      <c r="H423" s="36" t="s">
        <v>310</v>
      </c>
      <c r="I423" s="88" t="s">
        <v>1134</v>
      </c>
    </row>
    <row r="424" s="4" customFormat="1" ht="45" spans="1:9">
      <c r="A424" s="73" t="s">
        <v>1402</v>
      </c>
      <c r="B424" s="74" t="s">
        <v>1318</v>
      </c>
      <c r="C424" s="75" t="s">
        <v>1394</v>
      </c>
      <c r="D424" s="75" t="s">
        <v>1403</v>
      </c>
      <c r="E424" s="87"/>
      <c r="F424" s="39" t="str">
        <f t="shared" si="17"/>
        <v>规格：Monochromic Laser Light 5W
单色激光灯5W</v>
      </c>
      <c r="G424" s="93" t="s">
        <v>98</v>
      </c>
      <c r="H424" s="36" t="s">
        <v>310</v>
      </c>
      <c r="I424" s="88" t="s">
        <v>1134</v>
      </c>
    </row>
    <row r="425" s="4" customFormat="1" ht="45" spans="1:9">
      <c r="A425" s="73" t="s">
        <v>1404</v>
      </c>
      <c r="B425" s="74" t="s">
        <v>1318</v>
      </c>
      <c r="C425" s="75" t="s">
        <v>1394</v>
      </c>
      <c r="D425" s="75" t="s">
        <v>1405</v>
      </c>
      <c r="E425" s="87"/>
      <c r="F425" s="39" t="str">
        <f t="shared" si="17"/>
        <v>规格：Monochromic Laser Light 3W
单色激光灯3W</v>
      </c>
      <c r="G425" s="93" t="s">
        <v>98</v>
      </c>
      <c r="H425" s="36" t="s">
        <v>310</v>
      </c>
      <c r="I425" s="88" t="s">
        <v>1134</v>
      </c>
    </row>
    <row r="426" s="4" customFormat="1" ht="45" spans="1:9">
      <c r="A426" s="73" t="s">
        <v>1406</v>
      </c>
      <c r="B426" s="74" t="s">
        <v>1318</v>
      </c>
      <c r="C426" s="75" t="s">
        <v>1407</v>
      </c>
      <c r="D426" s="75" t="s">
        <v>1408</v>
      </c>
      <c r="E426" s="87" t="s">
        <v>1409</v>
      </c>
      <c r="F426" s="39" t="str">
        <f>"规格："&amp;D426&amp;","&amp;E426</f>
        <v>规格：数字调光台,GRAND MA Controller
GRAND MA 调光台</v>
      </c>
      <c r="G426" s="93" t="s">
        <v>98</v>
      </c>
      <c r="H426" s="36" t="s">
        <v>310</v>
      </c>
      <c r="I426" s="88">
        <v>800</v>
      </c>
    </row>
    <row r="427" s="4" customFormat="1" ht="45" spans="1:9">
      <c r="A427" s="73" t="s">
        <v>1410</v>
      </c>
      <c r="B427" s="74" t="s">
        <v>1318</v>
      </c>
      <c r="C427" s="75" t="s">
        <v>1407</v>
      </c>
      <c r="D427" s="75" t="s">
        <v>1408</v>
      </c>
      <c r="E427" s="87" t="s">
        <v>1411</v>
      </c>
      <c r="F427" s="39" t="str">
        <f>"规格："&amp;D427&amp;","&amp;E427</f>
        <v>规格：数字调光台,GRAND MA II Controller
GRAND MA II 调光台</v>
      </c>
      <c r="G427" s="93" t="s">
        <v>98</v>
      </c>
      <c r="H427" s="36" t="s">
        <v>310</v>
      </c>
      <c r="I427" s="88" t="s">
        <v>1134</v>
      </c>
    </row>
    <row r="428" s="4" customFormat="1" ht="45" spans="1:9">
      <c r="A428" s="73" t="s">
        <v>1412</v>
      </c>
      <c r="B428" s="74" t="s">
        <v>1318</v>
      </c>
      <c r="C428" s="75" t="s">
        <v>1407</v>
      </c>
      <c r="D428" s="75" t="s">
        <v>1413</v>
      </c>
      <c r="E428" s="87" t="s">
        <v>1414</v>
      </c>
      <c r="F428" s="39" t="str">
        <f>"规格："&amp;D428&amp;","&amp;E428</f>
        <v>规格：模拟调光台,Avolites Pearl 2010 Controller
珍珠2010 调光台</v>
      </c>
      <c r="G428" s="93" t="s">
        <v>98</v>
      </c>
      <c r="H428" s="36" t="s">
        <v>310</v>
      </c>
      <c r="I428" s="88">
        <v>760</v>
      </c>
    </row>
    <row r="429" s="4" customFormat="1" ht="30" spans="1:9">
      <c r="A429" s="73" t="s">
        <v>1415</v>
      </c>
      <c r="B429" s="74" t="s">
        <v>1318</v>
      </c>
      <c r="C429" s="75" t="s">
        <v>1407</v>
      </c>
      <c r="D429" s="75" t="s">
        <v>1416</v>
      </c>
      <c r="E429" s="87"/>
      <c r="F429" s="39" t="str">
        <f>"规格："&amp;D429</f>
        <v>规格：Isolated DMX512 Splitter
信号放大器</v>
      </c>
      <c r="G429" s="93" t="s">
        <v>98</v>
      </c>
      <c r="H429" s="36" t="s">
        <v>310</v>
      </c>
      <c r="I429" s="88">
        <v>200</v>
      </c>
    </row>
    <row r="430" s="4" customFormat="1" ht="30" spans="1:9">
      <c r="A430" s="73" t="s">
        <v>1417</v>
      </c>
      <c r="B430" s="74" t="s">
        <v>1318</v>
      </c>
      <c r="C430" s="75" t="s">
        <v>1407</v>
      </c>
      <c r="D430" s="75" t="s">
        <v>1418</v>
      </c>
      <c r="E430" s="87" t="s">
        <v>1419</v>
      </c>
      <c r="F430" s="39" t="str">
        <f>"规格："&amp;D430&amp;","&amp;E430</f>
        <v>规格：puter dimmer 24
硅箱24 路,TL/Lite 泰立或莱彼特</v>
      </c>
      <c r="G430" s="93" t="s">
        <v>98</v>
      </c>
      <c r="H430" s="36" t="s">
        <v>310</v>
      </c>
      <c r="I430" s="88">
        <v>300</v>
      </c>
    </row>
    <row r="431" s="4" customFormat="1" spans="1:9">
      <c r="A431" s="73" t="s">
        <v>1420</v>
      </c>
      <c r="B431" s="98" t="s">
        <v>1318</v>
      </c>
      <c r="C431" s="75" t="s">
        <v>1407</v>
      </c>
      <c r="D431" s="99" t="s">
        <v>1421</v>
      </c>
      <c r="E431" s="100" t="s">
        <v>1422</v>
      </c>
      <c r="F431" s="39" t="str">
        <f>"规格："&amp;D431&amp;","&amp;E431</f>
        <v>规格：MA信号处理器,MA NSP</v>
      </c>
      <c r="G431" s="98" t="s">
        <v>98</v>
      </c>
      <c r="H431" s="36" t="s">
        <v>310</v>
      </c>
      <c r="I431" s="88">
        <v>200</v>
      </c>
    </row>
    <row r="432" s="4" customFormat="1" spans="1:9">
      <c r="A432" s="73" t="s">
        <v>1423</v>
      </c>
      <c r="B432" s="98" t="s">
        <v>1318</v>
      </c>
      <c r="C432" s="75" t="s">
        <v>1407</v>
      </c>
      <c r="D432" s="99" t="s">
        <v>1424</v>
      </c>
      <c r="E432" s="100" t="s">
        <v>1425</v>
      </c>
      <c r="F432" s="39" t="str">
        <f>"规格："&amp;D432&amp;","&amp;E432</f>
        <v>规格：灯光信号分配器,Lighting DA</v>
      </c>
      <c r="G432" s="98" t="s">
        <v>98</v>
      </c>
      <c r="H432" s="36" t="s">
        <v>310</v>
      </c>
      <c r="I432" s="88">
        <v>120</v>
      </c>
    </row>
    <row r="433" s="4" customFormat="1" ht="30" spans="1:9">
      <c r="A433" s="73" t="s">
        <v>1426</v>
      </c>
      <c r="B433" s="74" t="s">
        <v>1427</v>
      </c>
      <c r="C433" s="75" t="s">
        <v>1428</v>
      </c>
      <c r="D433" s="75" t="s">
        <v>1429</v>
      </c>
      <c r="E433" s="87"/>
      <c r="F433" s="39" t="str">
        <f t="shared" ref="F433:F453" si="18">"规格："&amp;D433</f>
        <v>规格：Layer 
雷亚架 </v>
      </c>
      <c r="G433" s="74" t="s">
        <v>1430</v>
      </c>
      <c r="H433" s="36" t="s">
        <v>310</v>
      </c>
      <c r="I433" s="88">
        <v>10</v>
      </c>
    </row>
    <row r="434" s="4" customFormat="1" ht="30" spans="1:9">
      <c r="A434" s="73" t="s">
        <v>1431</v>
      </c>
      <c r="B434" s="74" t="s">
        <v>1427</v>
      </c>
      <c r="C434" s="75" t="s">
        <v>1428</v>
      </c>
      <c r="D434" s="75" t="s">
        <v>1432</v>
      </c>
      <c r="E434" s="87"/>
      <c r="F434" s="39" t="str">
        <f t="shared" si="18"/>
        <v>规格：TRUSS (520 x 760 mm)
灯光吊架(520 x 760 毫米)</v>
      </c>
      <c r="G434" s="74" t="s">
        <v>132</v>
      </c>
      <c r="H434" s="36" t="s">
        <v>310</v>
      </c>
      <c r="I434" s="88">
        <v>80</v>
      </c>
    </row>
    <row r="435" s="6" customFormat="1" ht="30" spans="1:9">
      <c r="A435" s="83" t="s">
        <v>1433</v>
      </c>
      <c r="B435" s="84" t="s">
        <v>1427</v>
      </c>
      <c r="C435" s="85" t="s">
        <v>1428</v>
      </c>
      <c r="D435" s="85" t="s">
        <v>1434</v>
      </c>
      <c r="E435" s="86"/>
      <c r="F435" s="43" t="str">
        <f t="shared" si="18"/>
        <v>规格：TRUSS (400 x 600 mm)
灯光吊架(400 x 600 毫米)</v>
      </c>
      <c r="G435" s="84" t="s">
        <v>132</v>
      </c>
      <c r="H435" s="44" t="s">
        <v>310</v>
      </c>
      <c r="I435" s="89">
        <v>70</v>
      </c>
    </row>
    <row r="436" s="4" customFormat="1" ht="30" spans="1:9">
      <c r="A436" s="73" t="s">
        <v>1435</v>
      </c>
      <c r="B436" s="74" t="s">
        <v>1427</v>
      </c>
      <c r="C436" s="75" t="s">
        <v>1428</v>
      </c>
      <c r="D436" s="75" t="s">
        <v>1436</v>
      </c>
      <c r="E436" s="87"/>
      <c r="F436" s="39" t="str">
        <f t="shared" si="18"/>
        <v>规格：TRUSS (300 x 300 mm)
灯光吊架(300 x 300 毫米)</v>
      </c>
      <c r="G436" s="74" t="s">
        <v>132</v>
      </c>
      <c r="H436" s="36" t="s">
        <v>310</v>
      </c>
      <c r="I436" s="88">
        <v>40</v>
      </c>
    </row>
    <row r="437" s="4" customFormat="1" ht="45" spans="1:9">
      <c r="A437" s="73" t="s">
        <v>1437</v>
      </c>
      <c r="B437" s="74" t="s">
        <v>1427</v>
      </c>
      <c r="C437" s="75" t="s">
        <v>1438</v>
      </c>
      <c r="D437" s="75" t="s">
        <v>1439</v>
      </c>
      <c r="E437" s="87"/>
      <c r="F437" s="39" t="str">
        <f t="shared" si="18"/>
        <v>规格：Imported CM Brand Electric Windlass 2 Ton
进口CM 电动葫芦2 吨</v>
      </c>
      <c r="G437" s="74" t="s">
        <v>98</v>
      </c>
      <c r="H437" s="36" t="s">
        <v>310</v>
      </c>
      <c r="I437" s="88">
        <v>300</v>
      </c>
    </row>
    <row r="438" s="4" customFormat="1" ht="45" spans="1:9">
      <c r="A438" s="73" t="s">
        <v>1440</v>
      </c>
      <c r="B438" s="74" t="s">
        <v>1427</v>
      </c>
      <c r="C438" s="75" t="s">
        <v>1438</v>
      </c>
      <c r="D438" s="75" t="s">
        <v>1441</v>
      </c>
      <c r="E438" s="87"/>
      <c r="F438" s="39" t="str">
        <f t="shared" si="18"/>
        <v>规格：Imported CM Brand Electric Windlass 1 Ton
进口CM 电动葫芦1 吨</v>
      </c>
      <c r="G438" s="74" t="s">
        <v>98</v>
      </c>
      <c r="H438" s="36" t="s">
        <v>310</v>
      </c>
      <c r="I438" s="88">
        <v>200</v>
      </c>
    </row>
    <row r="439" s="4" customFormat="1" ht="30" spans="1:9">
      <c r="A439" s="73" t="s">
        <v>1442</v>
      </c>
      <c r="B439" s="74" t="s">
        <v>1427</v>
      </c>
      <c r="C439" s="75" t="s">
        <v>1438</v>
      </c>
      <c r="D439" s="75" t="s">
        <v>1443</v>
      </c>
      <c r="E439" s="87"/>
      <c r="F439" s="39" t="str">
        <f t="shared" si="18"/>
        <v>规格：Local Electric Windlass 2 Ton
国产电动葫芦2 吨</v>
      </c>
      <c r="G439" s="74" t="s">
        <v>98</v>
      </c>
      <c r="H439" s="36" t="s">
        <v>310</v>
      </c>
      <c r="I439" s="88">
        <v>200</v>
      </c>
    </row>
    <row r="440" s="4" customFormat="1" ht="30" spans="1:9">
      <c r="A440" s="73" t="s">
        <v>1444</v>
      </c>
      <c r="B440" s="74" t="s">
        <v>1427</v>
      </c>
      <c r="C440" s="75" t="s">
        <v>1438</v>
      </c>
      <c r="D440" s="75" t="s">
        <v>1445</v>
      </c>
      <c r="E440" s="87"/>
      <c r="F440" s="39" t="str">
        <f t="shared" si="18"/>
        <v>规格：Local Electric Windlass 1 Ton
国产电动葫芦1 吨</v>
      </c>
      <c r="G440" s="74" t="s">
        <v>98</v>
      </c>
      <c r="H440" s="36" t="s">
        <v>310</v>
      </c>
      <c r="I440" s="88">
        <v>150</v>
      </c>
    </row>
    <row r="441" s="4" customFormat="1" ht="30" spans="1:9">
      <c r="A441" s="73" t="s">
        <v>1446</v>
      </c>
      <c r="B441" s="74" t="s">
        <v>1427</v>
      </c>
      <c r="C441" s="75" t="s">
        <v>1438</v>
      </c>
      <c r="D441" s="75" t="s">
        <v>1447</v>
      </c>
      <c r="E441" s="87"/>
      <c r="F441" s="39" t="str">
        <f t="shared" si="18"/>
        <v>规格：Electric Windlass controller
电动葫芦控制器</v>
      </c>
      <c r="G441" s="74" t="s">
        <v>98</v>
      </c>
      <c r="H441" s="36" t="s">
        <v>310</v>
      </c>
      <c r="I441" s="88">
        <v>50</v>
      </c>
    </row>
    <row r="442" s="4" customFormat="1" ht="30" spans="1:9">
      <c r="A442" s="73" t="s">
        <v>1448</v>
      </c>
      <c r="B442" s="74" t="s">
        <v>1427</v>
      </c>
      <c r="C442" s="75" t="s">
        <v>1438</v>
      </c>
      <c r="D442" s="75" t="s">
        <v>1449</v>
      </c>
      <c r="E442" s="87"/>
      <c r="F442" s="39" t="str">
        <f t="shared" si="18"/>
        <v>规格：Manual Windlass
手拉葫芦</v>
      </c>
      <c r="G442" s="74" t="s">
        <v>110</v>
      </c>
      <c r="H442" s="36" t="s">
        <v>310</v>
      </c>
      <c r="I442" s="88">
        <v>100</v>
      </c>
    </row>
    <row r="443" s="4" customFormat="1" ht="30" spans="1:9">
      <c r="A443" s="73" t="s">
        <v>1450</v>
      </c>
      <c r="B443" s="74" t="s">
        <v>1451</v>
      </c>
      <c r="C443" s="75" t="s">
        <v>1452</v>
      </c>
      <c r="D443" s="75" t="s">
        <v>1453</v>
      </c>
      <c r="E443" s="87"/>
      <c r="F443" s="39" t="str">
        <f t="shared" si="18"/>
        <v>规格：Generator Car
发电车400KW</v>
      </c>
      <c r="G443" s="93" t="s">
        <v>1454</v>
      </c>
      <c r="H443" s="36" t="s">
        <v>310</v>
      </c>
      <c r="I443" s="88">
        <v>6500</v>
      </c>
    </row>
    <row r="444" s="4" customFormat="1" ht="30" spans="1:9">
      <c r="A444" s="73" t="s">
        <v>1455</v>
      </c>
      <c r="B444" s="74" t="s">
        <v>1451</v>
      </c>
      <c r="C444" s="75" t="s">
        <v>1452</v>
      </c>
      <c r="D444" s="75" t="s">
        <v>1456</v>
      </c>
      <c r="E444" s="87"/>
      <c r="F444" s="39" t="str">
        <f t="shared" si="18"/>
        <v>规格：Generator Car
发电车200KW</v>
      </c>
      <c r="G444" s="93" t="s">
        <v>1454</v>
      </c>
      <c r="H444" s="36" t="s">
        <v>310</v>
      </c>
      <c r="I444" s="88">
        <v>4000</v>
      </c>
    </row>
    <row r="445" s="4" customFormat="1" ht="30" spans="1:9">
      <c r="A445" s="73" t="s">
        <v>1457</v>
      </c>
      <c r="B445" s="74" t="s">
        <v>1451</v>
      </c>
      <c r="C445" s="75" t="s">
        <v>1452</v>
      </c>
      <c r="D445" s="75" t="s">
        <v>1458</v>
      </c>
      <c r="E445" s="87"/>
      <c r="F445" s="39" t="str">
        <f t="shared" si="18"/>
        <v>规格：Generator Car
发电车100KW</v>
      </c>
      <c r="G445" s="93" t="s">
        <v>1454</v>
      </c>
      <c r="H445" s="36" t="s">
        <v>310</v>
      </c>
      <c r="I445" s="88">
        <v>2400</v>
      </c>
    </row>
    <row r="446" s="4" customFormat="1" ht="30" spans="1:9">
      <c r="A446" s="73" t="s">
        <v>1459</v>
      </c>
      <c r="B446" s="74" t="s">
        <v>1451</v>
      </c>
      <c r="C446" s="75" t="s">
        <v>1452</v>
      </c>
      <c r="D446" s="75" t="s">
        <v>1460</v>
      </c>
      <c r="E446" s="87"/>
      <c r="F446" s="39" t="str">
        <f t="shared" si="18"/>
        <v>规格：RGB Power Distributor
RGB 电源柜（19 芯x8ch）</v>
      </c>
      <c r="G446" s="93" t="s">
        <v>81</v>
      </c>
      <c r="H446" s="36" t="s">
        <v>310</v>
      </c>
      <c r="I446" s="88">
        <v>300</v>
      </c>
    </row>
    <row r="447" s="4" customFormat="1" ht="30" spans="1:9">
      <c r="A447" s="73" t="s">
        <v>1461</v>
      </c>
      <c r="B447" s="74" t="s">
        <v>1451</v>
      </c>
      <c r="C447" s="75" t="s">
        <v>1462</v>
      </c>
      <c r="D447" s="75" t="s">
        <v>1463</v>
      </c>
      <c r="E447" s="87"/>
      <c r="F447" s="39" t="str">
        <f t="shared" si="18"/>
        <v>规格：Stabilized Voltage Supply
稳压电源</v>
      </c>
      <c r="G447" s="74" t="s">
        <v>98</v>
      </c>
      <c r="H447" s="36" t="s">
        <v>310</v>
      </c>
      <c r="I447" s="88">
        <v>300</v>
      </c>
    </row>
    <row r="448" s="4" customFormat="1" ht="45" spans="1:9">
      <c r="A448" s="73" t="s">
        <v>1464</v>
      </c>
      <c r="B448" s="74" t="s">
        <v>1451</v>
      </c>
      <c r="C448" s="75" t="s">
        <v>1462</v>
      </c>
      <c r="D448" s="75" t="s">
        <v>1465</v>
      </c>
      <c r="E448" s="87"/>
      <c r="F448" s="39" t="str">
        <f t="shared" si="18"/>
        <v>规格：Uninterruptible Power Supply
不间断电源</v>
      </c>
      <c r="G448" s="74" t="s">
        <v>98</v>
      </c>
      <c r="H448" s="36" t="s">
        <v>310</v>
      </c>
      <c r="I448" s="88">
        <v>300</v>
      </c>
    </row>
    <row r="449" s="4" customFormat="1" ht="60" spans="1:9">
      <c r="A449" s="73" t="s">
        <v>1466</v>
      </c>
      <c r="B449" s="74" t="s">
        <v>1451</v>
      </c>
      <c r="C449" s="75" t="s">
        <v>1467</v>
      </c>
      <c r="D449" s="75" t="s">
        <v>1468</v>
      </c>
      <c r="E449" s="87"/>
      <c r="F449" s="39" t="str">
        <f t="shared" si="18"/>
        <v>规格：Cable 70mm
电缆直径70mm
100米内部不计费
大于100米按每米计费</v>
      </c>
      <c r="G449" s="74" t="s">
        <v>132</v>
      </c>
      <c r="H449" s="36" t="s">
        <v>310</v>
      </c>
      <c r="I449" s="88">
        <v>20</v>
      </c>
    </row>
    <row r="450" s="5" customFormat="1" ht="60" spans="1:9">
      <c r="A450" s="73" t="s">
        <v>1469</v>
      </c>
      <c r="B450" s="74" t="s">
        <v>1451</v>
      </c>
      <c r="C450" s="75" t="s">
        <v>1467</v>
      </c>
      <c r="D450" s="75" t="s">
        <v>1470</v>
      </c>
      <c r="E450" s="87"/>
      <c r="F450" s="39" t="str">
        <f t="shared" si="18"/>
        <v>规格：Cable 50mm
电缆直径50mm
100米内部不计费
大于100米按每米计费</v>
      </c>
      <c r="G450" s="74" t="s">
        <v>132</v>
      </c>
      <c r="H450" s="36" t="s">
        <v>310</v>
      </c>
      <c r="I450" s="88">
        <v>10</v>
      </c>
    </row>
    <row r="451" s="4" customFormat="1" ht="60" spans="1:9">
      <c r="A451" s="73" t="s">
        <v>1471</v>
      </c>
      <c r="B451" s="78" t="s">
        <v>1451</v>
      </c>
      <c r="C451" s="79" t="s">
        <v>1467</v>
      </c>
      <c r="D451" s="79" t="s">
        <v>1472</v>
      </c>
      <c r="E451" s="81"/>
      <c r="F451" s="22" t="str">
        <f t="shared" si="18"/>
        <v>规格：Cable 35/25/16/10mm
电缆直径 35/25/16/10mm
100米内部不计费
大于100米按每米计费</v>
      </c>
      <c r="G451" s="78" t="s">
        <v>132</v>
      </c>
      <c r="H451" s="23" t="s">
        <v>310</v>
      </c>
      <c r="I451" s="88">
        <v>8</v>
      </c>
    </row>
    <row r="452" s="4" customFormat="1" ht="30" spans="1:9">
      <c r="A452" s="73" t="s">
        <v>1473</v>
      </c>
      <c r="B452" s="78" t="s">
        <v>1474</v>
      </c>
      <c r="C452" s="79" t="s">
        <v>1475</v>
      </c>
      <c r="D452" s="79" t="s">
        <v>1476</v>
      </c>
      <c r="E452" s="81"/>
      <c r="F452" s="22" t="str">
        <f t="shared" si="18"/>
        <v>规格：Dry Ice Machine
数控干冰机（含20kg干冰）</v>
      </c>
      <c r="G452" s="78" t="s">
        <v>98</v>
      </c>
      <c r="H452" s="23" t="s">
        <v>310</v>
      </c>
      <c r="I452" s="88">
        <v>500</v>
      </c>
    </row>
    <row r="453" s="4" customFormat="1" spans="1:9">
      <c r="A453" s="73" t="s">
        <v>1477</v>
      </c>
      <c r="B453" s="78" t="s">
        <v>1474</v>
      </c>
      <c r="C453" s="79" t="s">
        <v>1475</v>
      </c>
      <c r="D453" s="79" t="s">
        <v>1478</v>
      </c>
      <c r="E453" s="81"/>
      <c r="F453" s="22" t="str">
        <f t="shared" si="18"/>
        <v>规格：干冰</v>
      </c>
      <c r="G453" s="78" t="s">
        <v>1479</v>
      </c>
      <c r="H453" s="23" t="s">
        <v>310</v>
      </c>
      <c r="I453" s="88">
        <v>5</v>
      </c>
    </row>
    <row r="454" s="4" customFormat="1" ht="30" spans="1:9">
      <c r="A454" s="73" t="s">
        <v>1480</v>
      </c>
      <c r="B454" s="78" t="s">
        <v>1474</v>
      </c>
      <c r="C454" s="79" t="s">
        <v>1475</v>
      </c>
      <c r="D454" s="79" t="s">
        <v>1481</v>
      </c>
      <c r="E454" s="81" t="s">
        <v>1482</v>
      </c>
      <c r="F454" s="22" t="str">
        <f>"规格："&amp;D454&amp;","&amp;E454</f>
        <v>规格：Snow Flake Machine
雪花机,1200w</v>
      </c>
      <c r="G454" s="78" t="s">
        <v>98</v>
      </c>
      <c r="H454" s="23" t="s">
        <v>310</v>
      </c>
      <c r="I454" s="88">
        <v>200</v>
      </c>
    </row>
    <row r="455" s="4" customFormat="1" ht="30" spans="1:9">
      <c r="A455" s="73" t="s">
        <v>1483</v>
      </c>
      <c r="B455" s="78" t="s">
        <v>1474</v>
      </c>
      <c r="C455" s="79" t="s">
        <v>1475</v>
      </c>
      <c r="D455" s="79" t="s">
        <v>1484</v>
      </c>
      <c r="E455" s="81"/>
      <c r="F455" s="22" t="str">
        <f t="shared" ref="F455:F479" si="19">"规格："&amp;D455</f>
        <v>规格：Jet Spins CO2
气柱</v>
      </c>
      <c r="G455" s="78" t="s">
        <v>1485</v>
      </c>
      <c r="H455" s="23" t="s">
        <v>310</v>
      </c>
      <c r="I455" s="88">
        <v>300</v>
      </c>
    </row>
    <row r="456" s="4" customFormat="1" ht="30" spans="1:9">
      <c r="A456" s="73" t="s">
        <v>1486</v>
      </c>
      <c r="B456" s="78" t="s">
        <v>1474</v>
      </c>
      <c r="C456" s="79" t="s">
        <v>1475</v>
      </c>
      <c r="D456" s="79" t="s">
        <v>1487</v>
      </c>
      <c r="E456" s="81"/>
      <c r="F456" s="22" t="str">
        <f t="shared" si="19"/>
        <v>规格：Fog Machine
烟机、雾机</v>
      </c>
      <c r="G456" s="78" t="s">
        <v>98</v>
      </c>
      <c r="H456" s="23" t="s">
        <v>310</v>
      </c>
      <c r="I456" s="88">
        <v>200</v>
      </c>
    </row>
    <row r="457" s="4" customFormat="1" spans="1:9">
      <c r="A457" s="73" t="s">
        <v>1488</v>
      </c>
      <c r="B457" s="78" t="s">
        <v>1474</v>
      </c>
      <c r="C457" s="79" t="s">
        <v>1475</v>
      </c>
      <c r="D457" s="101" t="s">
        <v>1489</v>
      </c>
      <c r="E457" s="81"/>
      <c r="F457" s="22" t="str">
        <f t="shared" si="19"/>
        <v>规格：彩虹机</v>
      </c>
      <c r="G457" s="78" t="s">
        <v>98</v>
      </c>
      <c r="H457" s="23" t="s">
        <v>310</v>
      </c>
      <c r="I457" s="88">
        <v>300</v>
      </c>
    </row>
    <row r="458" s="4" customFormat="1" spans="1:9">
      <c r="A458" s="73" t="s">
        <v>1490</v>
      </c>
      <c r="B458" s="78" t="s">
        <v>1474</v>
      </c>
      <c r="C458" s="79" t="s">
        <v>1475</v>
      </c>
      <c r="D458" s="101" t="s">
        <v>1491</v>
      </c>
      <c r="E458" s="81"/>
      <c r="F458" s="22" t="str">
        <f t="shared" si="19"/>
        <v>规格：大功率彩虹机</v>
      </c>
      <c r="G458" s="78" t="s">
        <v>98</v>
      </c>
      <c r="H458" s="23" t="s">
        <v>310</v>
      </c>
      <c r="I458" s="88">
        <v>500</v>
      </c>
    </row>
    <row r="459" s="4" customFormat="1" spans="1:9">
      <c r="A459" s="73" t="s">
        <v>1492</v>
      </c>
      <c r="B459" s="78" t="s">
        <v>1474</v>
      </c>
      <c r="C459" s="79" t="s">
        <v>1475</v>
      </c>
      <c r="D459" s="101" t="s">
        <v>1493</v>
      </c>
      <c r="E459" s="81"/>
      <c r="F459" s="22" t="str">
        <f t="shared" si="19"/>
        <v>规格：泡泡机</v>
      </c>
      <c r="G459" s="78" t="s">
        <v>98</v>
      </c>
      <c r="H459" s="23" t="s">
        <v>310</v>
      </c>
      <c r="I459" s="88">
        <v>100</v>
      </c>
    </row>
    <row r="460" s="4" customFormat="1" spans="1:9">
      <c r="A460" s="73" t="s">
        <v>1494</v>
      </c>
      <c r="B460" s="78" t="s">
        <v>1474</v>
      </c>
      <c r="C460" s="79" t="s">
        <v>1475</v>
      </c>
      <c r="D460" s="101" t="s">
        <v>1495</v>
      </c>
      <c r="E460" s="81"/>
      <c r="F460" s="22" t="str">
        <f t="shared" si="19"/>
        <v>规格：吹纸机</v>
      </c>
      <c r="G460" s="78" t="s">
        <v>98</v>
      </c>
      <c r="H460" s="23" t="s">
        <v>310</v>
      </c>
      <c r="I460" s="88">
        <v>200</v>
      </c>
    </row>
    <row r="461" s="4" customFormat="1" ht="45" spans="1:9">
      <c r="A461" s="73" t="s">
        <v>1496</v>
      </c>
      <c r="B461" s="78" t="s">
        <v>1474</v>
      </c>
      <c r="C461" s="79" t="s">
        <v>1497</v>
      </c>
      <c r="D461" s="79" t="s">
        <v>1498</v>
      </c>
      <c r="E461" s="81"/>
      <c r="F461" s="22" t="str">
        <f t="shared" si="19"/>
        <v>规格：Electromagnetic Pendulous Curtain
电磁幕（含幕布，轻质布料）</v>
      </c>
      <c r="G461" s="78" t="s">
        <v>132</v>
      </c>
      <c r="H461" s="23" t="s">
        <v>310</v>
      </c>
      <c r="I461" s="88">
        <v>100</v>
      </c>
    </row>
    <row r="462" spans="1:9">
      <c r="A462" s="73" t="s">
        <v>1499</v>
      </c>
      <c r="B462" s="36" t="s">
        <v>1318</v>
      </c>
      <c r="C462" s="36" t="s">
        <v>1407</v>
      </c>
      <c r="D462" s="36" t="s">
        <v>1500</v>
      </c>
      <c r="E462" s="39" t="s">
        <v>1501</v>
      </c>
      <c r="F462" s="39" t="str">
        <f>"规格："&amp;D462&amp;","&amp;E462</f>
        <v>规格：电源柜,Co2</v>
      </c>
      <c r="G462" s="36" t="s">
        <v>98</v>
      </c>
      <c r="H462" s="36" t="s">
        <v>310</v>
      </c>
      <c r="I462" s="88">
        <v>300</v>
      </c>
    </row>
    <row r="463" ht="30" spans="1:9">
      <c r="A463" s="73" t="s">
        <v>1502</v>
      </c>
      <c r="B463" s="36" t="s">
        <v>1427</v>
      </c>
      <c r="C463" s="36" t="s">
        <v>1428</v>
      </c>
      <c r="D463" s="36" t="s">
        <v>1503</v>
      </c>
      <c r="E463" s="102"/>
      <c r="F463" s="39" t="str">
        <f t="shared" ref="F463:F470" si="20">"规格："&amp;D463</f>
        <v>规格：Layer 
雷亚架-立柱 </v>
      </c>
      <c r="G463" s="36" t="s">
        <v>225</v>
      </c>
      <c r="H463" s="36" t="s">
        <v>310</v>
      </c>
      <c r="I463" s="88">
        <v>10</v>
      </c>
    </row>
    <row r="464" ht="30" spans="1:9">
      <c r="A464" s="73" t="s">
        <v>1504</v>
      </c>
      <c r="B464" s="36" t="s">
        <v>1427</v>
      </c>
      <c r="C464" s="36" t="s">
        <v>1428</v>
      </c>
      <c r="D464" s="36" t="s">
        <v>1505</v>
      </c>
      <c r="E464" s="39"/>
      <c r="F464" s="39" t="str">
        <f t="shared" si="20"/>
        <v>规格：Layer 
雷亚架-横杆</v>
      </c>
      <c r="G464" s="36" t="s">
        <v>225</v>
      </c>
      <c r="H464" s="36" t="s">
        <v>310</v>
      </c>
      <c r="I464" s="88">
        <v>10</v>
      </c>
    </row>
    <row r="465" ht="30" spans="1:9">
      <c r="A465" s="73" t="s">
        <v>1506</v>
      </c>
      <c r="B465" s="36" t="s">
        <v>1427</v>
      </c>
      <c r="C465" s="36" t="s">
        <v>1428</v>
      </c>
      <c r="D465" s="36" t="s">
        <v>1507</v>
      </c>
      <c r="E465" s="39"/>
      <c r="F465" s="39" t="str">
        <f t="shared" si="20"/>
        <v>规格：Layer 
雷亚架-斜杆</v>
      </c>
      <c r="G465" s="36" t="s">
        <v>225</v>
      </c>
      <c r="H465" s="36" t="s">
        <v>310</v>
      </c>
      <c r="I465" s="88">
        <v>10</v>
      </c>
    </row>
    <row r="466" spans="1:9">
      <c r="A466" s="73" t="s">
        <v>1508</v>
      </c>
      <c r="B466" s="36" t="s">
        <v>1011</v>
      </c>
      <c r="C466" s="36" t="s">
        <v>1509</v>
      </c>
      <c r="D466" s="36" t="s">
        <v>1510</v>
      </c>
      <c r="E466" s="39"/>
      <c r="F466" s="39" t="str">
        <f t="shared" si="20"/>
        <v>规格：P6全彩屏</v>
      </c>
      <c r="G466" s="36" t="s">
        <v>78</v>
      </c>
      <c r="H466" s="36" t="s">
        <v>310</v>
      </c>
      <c r="I466" s="88">
        <v>200</v>
      </c>
    </row>
    <row r="467" spans="1:9">
      <c r="A467" s="73" t="s">
        <v>1511</v>
      </c>
      <c r="B467" s="36" t="s">
        <v>1011</v>
      </c>
      <c r="C467" s="36" t="s">
        <v>1512</v>
      </c>
      <c r="D467" s="36" t="s">
        <v>1513</v>
      </c>
      <c r="E467" s="39"/>
      <c r="F467" s="39" t="str">
        <f t="shared" si="20"/>
        <v>规格：LED:P4屏幕</v>
      </c>
      <c r="G467" s="36" t="s">
        <v>78</v>
      </c>
      <c r="H467" s="36" t="s">
        <v>310</v>
      </c>
      <c r="I467" s="88">
        <v>350</v>
      </c>
    </row>
    <row r="468" spans="1:9">
      <c r="A468" s="73" t="s">
        <v>1514</v>
      </c>
      <c r="B468" s="36" t="s">
        <v>1011</v>
      </c>
      <c r="C468" s="36" t="s">
        <v>1512</v>
      </c>
      <c r="D468" s="36" t="s">
        <v>1515</v>
      </c>
      <c r="E468" s="39"/>
      <c r="F468" s="39" t="str">
        <f t="shared" si="20"/>
        <v>规格：LED:P5屏幕</v>
      </c>
      <c r="G468" s="36" t="s">
        <v>78</v>
      </c>
      <c r="H468" s="36" t="s">
        <v>310</v>
      </c>
      <c r="I468" s="88">
        <v>300</v>
      </c>
    </row>
    <row r="469" spans="1:9">
      <c r="A469" s="73" t="s">
        <v>1516</v>
      </c>
      <c r="B469" s="36" t="s">
        <v>1011</v>
      </c>
      <c r="C469" s="36" t="s">
        <v>1517</v>
      </c>
      <c r="D469" s="36" t="s">
        <v>1518</v>
      </c>
      <c r="E469" s="39"/>
      <c r="F469" s="39" t="str">
        <f t="shared" si="20"/>
        <v>规格：46寸</v>
      </c>
      <c r="G469" s="36" t="s">
        <v>98</v>
      </c>
      <c r="H469" s="36" t="s">
        <v>310</v>
      </c>
      <c r="I469" s="88">
        <v>800</v>
      </c>
    </row>
    <row r="470" spans="1:9">
      <c r="A470" s="73" t="s">
        <v>1519</v>
      </c>
      <c r="B470" s="36" t="s">
        <v>1011</v>
      </c>
      <c r="C470" s="36" t="s">
        <v>1517</v>
      </c>
      <c r="D470" s="36" t="s">
        <v>1520</v>
      </c>
      <c r="E470" s="39"/>
      <c r="F470" s="39" t="str">
        <f t="shared" si="20"/>
        <v>规格：55寸</v>
      </c>
      <c r="G470" s="36" t="s">
        <v>98</v>
      </c>
      <c r="H470" s="36" t="s">
        <v>310</v>
      </c>
      <c r="I470" s="88">
        <v>1000</v>
      </c>
    </row>
    <row r="471" spans="1:9">
      <c r="A471" s="73" t="s">
        <v>1521</v>
      </c>
      <c r="B471" s="36" t="s">
        <v>1011</v>
      </c>
      <c r="C471" s="36" t="s">
        <v>1522</v>
      </c>
      <c r="D471" s="36" t="s">
        <v>1522</v>
      </c>
      <c r="E471" s="39" t="s">
        <v>1523</v>
      </c>
      <c r="F471" s="39" t="str">
        <f t="shared" ref="F471:F473" si="21">"规格："&amp;D471&amp;","&amp;E471</f>
        <v>规格：无人机,品牌：大疆</v>
      </c>
      <c r="G471" s="36" t="s">
        <v>98</v>
      </c>
      <c r="H471" s="36" t="s">
        <v>310</v>
      </c>
      <c r="I471" s="88">
        <v>1500</v>
      </c>
    </row>
    <row r="472" spans="1:9">
      <c r="A472" s="73" t="s">
        <v>1524</v>
      </c>
      <c r="B472" s="36" t="s">
        <v>1525</v>
      </c>
      <c r="C472" s="36" t="s">
        <v>1526</v>
      </c>
      <c r="D472" s="36" t="s">
        <v>1527</v>
      </c>
      <c r="E472" s="39" t="s">
        <v>1528</v>
      </c>
      <c r="F472" s="39" t="str">
        <f t="shared" si="21"/>
        <v>规格：中央控制器,BOSCH</v>
      </c>
      <c r="G472" s="36" t="s">
        <v>98</v>
      </c>
      <c r="H472" s="36" t="s">
        <v>310</v>
      </c>
      <c r="I472" s="88">
        <v>200</v>
      </c>
    </row>
    <row r="473" spans="1:9">
      <c r="A473" s="73" t="s">
        <v>1529</v>
      </c>
      <c r="B473" s="36" t="s">
        <v>1525</v>
      </c>
      <c r="C473" s="36" t="s">
        <v>1526</v>
      </c>
      <c r="D473" s="36" t="s">
        <v>1530</v>
      </c>
      <c r="E473" s="39" t="s">
        <v>1528</v>
      </c>
      <c r="F473" s="39" t="str">
        <f t="shared" si="21"/>
        <v>规格：译员台,BOSCH</v>
      </c>
      <c r="G473" s="36" t="s">
        <v>98</v>
      </c>
      <c r="H473" s="36" t="s">
        <v>310</v>
      </c>
      <c r="I473" s="88">
        <v>350</v>
      </c>
    </row>
    <row r="474" s="4" customFormat="1" ht="45" spans="1:9">
      <c r="A474" s="73" t="s">
        <v>1531</v>
      </c>
      <c r="B474" s="74" t="s">
        <v>1525</v>
      </c>
      <c r="C474" s="75" t="s">
        <v>1526</v>
      </c>
      <c r="D474" s="75" t="s">
        <v>1532</v>
      </c>
      <c r="E474" s="87"/>
      <c r="F474" s="39" t="str">
        <f>"规格："&amp;D474</f>
        <v>规格：Transmitter
主机</v>
      </c>
      <c r="G474" s="93" t="s">
        <v>98</v>
      </c>
      <c r="H474" s="36" t="s">
        <v>310</v>
      </c>
      <c r="I474" s="88">
        <v>400</v>
      </c>
    </row>
    <row r="475" s="4" customFormat="1" ht="45" spans="1:9">
      <c r="A475" s="73" t="s">
        <v>1533</v>
      </c>
      <c r="B475" s="74" t="s">
        <v>1525</v>
      </c>
      <c r="C475" s="75" t="s">
        <v>1526</v>
      </c>
      <c r="D475" s="75" t="s">
        <v>1534</v>
      </c>
      <c r="E475" s="87"/>
      <c r="F475" s="39" t="str">
        <f t="shared" si="19"/>
        <v>规格：Radiation Machine (2 set)
辐射器（2 块为一套）</v>
      </c>
      <c r="G475" s="93" t="s">
        <v>103</v>
      </c>
      <c r="H475" s="36" t="s">
        <v>310</v>
      </c>
      <c r="I475" s="88">
        <v>400</v>
      </c>
    </row>
    <row r="476" s="4" customFormat="1" ht="45" spans="1:9">
      <c r="A476" s="73" t="s">
        <v>1535</v>
      </c>
      <c r="B476" s="74" t="s">
        <v>1525</v>
      </c>
      <c r="C476" s="75" t="s">
        <v>1526</v>
      </c>
      <c r="D476" s="75" t="s">
        <v>1536</v>
      </c>
      <c r="E476" s="87"/>
      <c r="F476" s="39" t="str">
        <f t="shared" si="19"/>
        <v>规格：Translating Machine (2ch)
翻译器（每台2 路）</v>
      </c>
      <c r="G476" s="93" t="s">
        <v>98</v>
      </c>
      <c r="H476" s="36" t="s">
        <v>310</v>
      </c>
      <c r="I476" s="88">
        <v>220</v>
      </c>
    </row>
    <row r="477" s="4" customFormat="1" ht="45" spans="1:9">
      <c r="A477" s="73" t="s">
        <v>1537</v>
      </c>
      <c r="B477" s="74" t="s">
        <v>1525</v>
      </c>
      <c r="C477" s="75" t="s">
        <v>1526</v>
      </c>
      <c r="D477" s="75" t="s">
        <v>1538</v>
      </c>
      <c r="E477" s="87"/>
      <c r="F477" s="39" t="str">
        <f t="shared" si="19"/>
        <v>规格：Receiver
耳机</v>
      </c>
      <c r="G477" s="93" t="s">
        <v>81</v>
      </c>
      <c r="H477" s="36" t="s">
        <v>310</v>
      </c>
      <c r="I477" s="88">
        <v>23</v>
      </c>
    </row>
    <row r="478" s="4" customFormat="1" ht="45" spans="1:9">
      <c r="A478" s="73" t="s">
        <v>1539</v>
      </c>
      <c r="B478" s="74" t="s">
        <v>1525</v>
      </c>
      <c r="C478" s="75" t="s">
        <v>1526</v>
      </c>
      <c r="D478" s="75" t="s">
        <v>1540</v>
      </c>
      <c r="E478" s="87"/>
      <c r="F478" s="39" t="str">
        <f t="shared" si="19"/>
        <v>规格：Interpretation Room
同声传译室(普通级)</v>
      </c>
      <c r="G478" s="74" t="s">
        <v>52</v>
      </c>
      <c r="H478" s="36" t="s">
        <v>310</v>
      </c>
      <c r="I478" s="88">
        <v>500</v>
      </c>
    </row>
    <row r="479" s="4" customFormat="1" ht="30" spans="1:9">
      <c r="A479" s="73" t="s">
        <v>1541</v>
      </c>
      <c r="B479" s="78" t="s">
        <v>1525</v>
      </c>
      <c r="C479" s="79" t="s">
        <v>1542</v>
      </c>
      <c r="D479" s="79" t="s">
        <v>1543</v>
      </c>
      <c r="E479" s="81"/>
      <c r="F479" s="22" t="str">
        <f t="shared" si="19"/>
        <v>规格：手拉手会议系统话筒</v>
      </c>
      <c r="G479" s="78" t="s">
        <v>81</v>
      </c>
      <c r="H479" s="23" t="s">
        <v>310</v>
      </c>
      <c r="I479" s="88">
        <v>150</v>
      </c>
    </row>
    <row r="480" s="4" customFormat="1" ht="30" spans="1:9">
      <c r="A480" s="73" t="s">
        <v>1544</v>
      </c>
      <c r="B480" s="78" t="s">
        <v>1525</v>
      </c>
      <c r="C480" s="103" t="s">
        <v>1545</v>
      </c>
      <c r="D480" s="103" t="s">
        <v>1546</v>
      </c>
      <c r="E480" s="104" t="s">
        <v>1547</v>
      </c>
      <c r="F480" s="22" t="str">
        <f>"规格："&amp;D480&amp;","&amp;E480</f>
        <v>规格：音频扩展器,同传音频输出设备（常用于同传音源提取）</v>
      </c>
      <c r="G480" s="103" t="s">
        <v>81</v>
      </c>
      <c r="H480" s="23" t="s">
        <v>310</v>
      </c>
      <c r="I480" s="88">
        <v>650</v>
      </c>
    </row>
    <row r="481" s="8" customFormat="1" ht="45" spans="1:9">
      <c r="A481" s="73" t="s">
        <v>1548</v>
      </c>
      <c r="B481" s="66" t="s">
        <v>1549</v>
      </c>
      <c r="C481" s="66" t="s">
        <v>1550</v>
      </c>
      <c r="D481" s="66" t="s">
        <v>1551</v>
      </c>
      <c r="E481" s="56" t="s">
        <v>1552</v>
      </c>
      <c r="F481" s="22" t="str">
        <f t="shared" ref="F481:F483" si="22">"规格："&amp;D481&amp;","&amp;E481</f>
        <v>规格：高清摄像机,Panasonic P2HXP-600MC或相同档次（广播级摄像机，可做单机使用，假讯）</v>
      </c>
      <c r="G481" s="105" t="s">
        <v>1553</v>
      </c>
      <c r="H481" s="23" t="s">
        <v>310</v>
      </c>
      <c r="I481" s="88">
        <v>1380</v>
      </c>
    </row>
    <row r="482" s="8" customFormat="1" ht="45" spans="1:9">
      <c r="A482" s="73" t="s">
        <v>1554</v>
      </c>
      <c r="B482" s="66" t="s">
        <v>1549</v>
      </c>
      <c r="C482" s="66" t="s">
        <v>1555</v>
      </c>
      <c r="D482" s="66" t="s">
        <v>1551</v>
      </c>
      <c r="E482" s="56" t="s">
        <v>1556</v>
      </c>
      <c r="F482" s="22" t="str">
        <f t="shared" si="22"/>
        <v>规格：高清摄像机,Sony2580或相同档次（广播级讯道设备，不可做单机使用，真讯）</v>
      </c>
      <c r="G482" s="105" t="s">
        <v>1553</v>
      </c>
      <c r="H482" s="23" t="s">
        <v>310</v>
      </c>
      <c r="I482" s="88">
        <v>2500</v>
      </c>
    </row>
    <row r="483" s="8" customFormat="1" ht="45" spans="1:9">
      <c r="A483" s="73" t="s">
        <v>1557</v>
      </c>
      <c r="B483" s="66" t="s">
        <v>1549</v>
      </c>
      <c r="C483" s="66" t="s">
        <v>1555</v>
      </c>
      <c r="D483" s="66" t="s">
        <v>1558</v>
      </c>
      <c r="E483" s="56" t="s">
        <v>1559</v>
      </c>
      <c r="F483" s="22" t="str">
        <f t="shared" si="22"/>
        <v>规格：高清切换台,CCU讯道系统（1ME Panasonic AV-HS410），切换台1个、监视器+线缆</v>
      </c>
      <c r="G483" s="105" t="s">
        <v>1560</v>
      </c>
      <c r="H483" s="23" t="s">
        <v>310</v>
      </c>
      <c r="I483" s="88">
        <v>2000</v>
      </c>
    </row>
    <row r="484" s="8" customFormat="1" spans="1:9">
      <c r="A484" s="73" t="s">
        <v>1561</v>
      </c>
      <c r="B484" s="66" t="s">
        <v>1549</v>
      </c>
      <c r="C484" s="66" t="s">
        <v>1562</v>
      </c>
      <c r="D484" s="57" t="s">
        <v>1563</v>
      </c>
      <c r="E484" s="106"/>
      <c r="F484" s="22" t="str">
        <f>"规格："&amp;D484</f>
        <v>规格：Jimmy Dolly 轨道车</v>
      </c>
      <c r="G484" s="105" t="s">
        <v>1564</v>
      </c>
      <c r="H484" s="23" t="s">
        <v>310</v>
      </c>
      <c r="I484" s="88">
        <v>1950</v>
      </c>
    </row>
    <row r="485" s="8" customFormat="1" spans="1:9">
      <c r="A485" s="73" t="s">
        <v>1565</v>
      </c>
      <c r="B485" s="66" t="s">
        <v>1549</v>
      </c>
      <c r="C485" s="66" t="s">
        <v>1562</v>
      </c>
      <c r="D485" s="57" t="s">
        <v>1566</v>
      </c>
      <c r="E485" s="106"/>
      <c r="F485" s="22" t="str">
        <f>"规格："&amp;D485</f>
        <v>规格：斯坦尼康稳定器</v>
      </c>
      <c r="G485" s="105" t="s">
        <v>1567</v>
      </c>
      <c r="H485" s="23" t="s">
        <v>310</v>
      </c>
      <c r="I485" s="88">
        <v>1700</v>
      </c>
    </row>
    <row r="486" s="8" customFormat="1" spans="1:9">
      <c r="A486" s="73" t="s">
        <v>1568</v>
      </c>
      <c r="B486" s="66" t="s">
        <v>1549</v>
      </c>
      <c r="C486" s="66" t="s">
        <v>1562</v>
      </c>
      <c r="D486" s="57" t="s">
        <v>1569</v>
      </c>
      <c r="E486" s="106"/>
      <c r="F486" s="22" t="str">
        <f>"规格："&amp;D486</f>
        <v>规格：无线微波传输器30-80M</v>
      </c>
      <c r="G486" s="105" t="s">
        <v>1567</v>
      </c>
      <c r="H486" s="23" t="s">
        <v>310</v>
      </c>
      <c r="I486" s="88">
        <v>1800</v>
      </c>
    </row>
    <row r="487" s="8" customFormat="1" ht="30" spans="1:9">
      <c r="A487" s="73" t="s">
        <v>1570</v>
      </c>
      <c r="B487" s="66" t="s">
        <v>1549</v>
      </c>
      <c r="C487" s="66" t="s">
        <v>1562</v>
      </c>
      <c r="D487" s="57" t="s">
        <v>1571</v>
      </c>
      <c r="E487" s="106" t="s">
        <v>1572</v>
      </c>
      <c r="F487" s="22" t="str">
        <f>"规格："&amp;D487&amp;","&amp;E487</f>
        <v>规格：无线微波传输器1KM以内,LINK L1500/L2174</v>
      </c>
      <c r="G487" s="105" t="s">
        <v>1567</v>
      </c>
      <c r="H487" s="23" t="s">
        <v>310</v>
      </c>
      <c r="I487" s="88">
        <v>2500</v>
      </c>
    </row>
    <row r="488" s="9" customFormat="1" spans="1:9">
      <c r="A488" s="73" t="s">
        <v>1573</v>
      </c>
      <c r="B488" s="107" t="s">
        <v>1549</v>
      </c>
      <c r="C488" s="108" t="s">
        <v>1574</v>
      </c>
      <c r="D488" s="109" t="s">
        <v>1575</v>
      </c>
      <c r="E488" s="106"/>
      <c r="F488" s="22" t="str">
        <f>"规格："&amp;D488</f>
        <v>规格：sdi采集卡</v>
      </c>
      <c r="G488" s="108" t="s">
        <v>1576</v>
      </c>
      <c r="H488" s="23" t="s">
        <v>310</v>
      </c>
      <c r="I488" s="88">
        <v>200</v>
      </c>
    </row>
    <row r="489" s="9" customFormat="1" spans="1:9">
      <c r="A489" s="73" t="s">
        <v>1577</v>
      </c>
      <c r="B489" s="107" t="s">
        <v>1549</v>
      </c>
      <c r="C489" s="108" t="s">
        <v>1578</v>
      </c>
      <c r="D489" s="109" t="s">
        <v>1579</v>
      </c>
      <c r="E489" s="106"/>
      <c r="F489" s="22" t="str">
        <f>"规格："&amp;D489</f>
        <v>规格：国产信号采集及编码上传设备</v>
      </c>
      <c r="G489" s="108" t="s">
        <v>1580</v>
      </c>
      <c r="H489" s="23" t="s">
        <v>310</v>
      </c>
      <c r="I489" s="88">
        <v>1911</v>
      </c>
    </row>
    <row r="490" s="9" customFormat="1" spans="1:9">
      <c r="A490" s="73" t="s">
        <v>1581</v>
      </c>
      <c r="B490" s="107" t="s">
        <v>1549</v>
      </c>
      <c r="C490" s="108" t="s">
        <v>1578</v>
      </c>
      <c r="D490" s="109" t="s">
        <v>1582</v>
      </c>
      <c r="E490" s="106"/>
      <c r="F490" s="22" t="str">
        <f>"规格："&amp;D490</f>
        <v>规格：进口信号采集及编码上传设备</v>
      </c>
      <c r="G490" s="108" t="s">
        <v>1580</v>
      </c>
      <c r="H490" s="23" t="s">
        <v>310</v>
      </c>
      <c r="I490" s="88">
        <v>2000</v>
      </c>
    </row>
    <row r="491" s="9" customFormat="1" spans="1:9">
      <c r="A491" s="73" t="s">
        <v>1583</v>
      </c>
      <c r="B491" s="107" t="s">
        <v>1549</v>
      </c>
      <c r="C491" s="108" t="s">
        <v>1584</v>
      </c>
      <c r="D491" s="109" t="s">
        <v>1585</v>
      </c>
      <c r="E491" s="106"/>
      <c r="F491" s="22" t="str">
        <f>"规格："&amp;D491</f>
        <v>规格：4G传输设备</v>
      </c>
      <c r="G491" s="108" t="s">
        <v>1580</v>
      </c>
      <c r="H491" s="23" t="s">
        <v>310</v>
      </c>
      <c r="I491" s="88">
        <v>500</v>
      </c>
    </row>
    <row r="492" s="9" customFormat="1" ht="30" spans="1:9">
      <c r="A492" s="73" t="s">
        <v>1586</v>
      </c>
      <c r="B492" s="66" t="s">
        <v>1587</v>
      </c>
      <c r="C492" s="110" t="s">
        <v>1588</v>
      </c>
      <c r="D492" s="66" t="s">
        <v>1589</v>
      </c>
      <c r="E492" s="56" t="s">
        <v>1590</v>
      </c>
      <c r="F492" s="22" t="str">
        <f>"规格："&amp;D492&amp;","&amp;E492</f>
        <v>规格：8米摄像摇臂,每场为2天，每增加1天按0.5场计费</v>
      </c>
      <c r="G492" s="105" t="s">
        <v>1591</v>
      </c>
      <c r="H492" s="23" t="s">
        <v>310</v>
      </c>
      <c r="I492" s="88">
        <v>2000</v>
      </c>
    </row>
    <row r="493" s="9" customFormat="1" ht="30" spans="1:9">
      <c r="A493" s="73" t="s">
        <v>1592</v>
      </c>
      <c r="B493" s="66" t="s">
        <v>1587</v>
      </c>
      <c r="C493" s="110" t="s">
        <v>1588</v>
      </c>
      <c r="D493" s="66" t="s">
        <v>1593</v>
      </c>
      <c r="E493" s="56" t="s">
        <v>1590</v>
      </c>
      <c r="F493" s="22" t="str">
        <f>"规格："&amp;D493&amp;","&amp;E493</f>
        <v>规格：10米摄像摇臂,每场为2天，每增加1天按0.5场计费</v>
      </c>
      <c r="G493" s="105" t="s">
        <v>1591</v>
      </c>
      <c r="H493" s="23" t="s">
        <v>310</v>
      </c>
      <c r="I493" s="88">
        <v>2500</v>
      </c>
    </row>
    <row r="494" s="9" customFormat="1" ht="30" spans="1:9">
      <c r="A494" s="73" t="s">
        <v>1594</v>
      </c>
      <c r="B494" s="66" t="s">
        <v>1587</v>
      </c>
      <c r="C494" s="110" t="s">
        <v>1588</v>
      </c>
      <c r="D494" s="66" t="s">
        <v>1595</v>
      </c>
      <c r="E494" s="56" t="s">
        <v>1590</v>
      </c>
      <c r="F494" s="22" t="str">
        <f>"规格："&amp;D494&amp;","&amp;E494</f>
        <v>规格：15米摄像摇臂,每场为2天，每增加1天按0.5场计费</v>
      </c>
      <c r="G494" s="105" t="s">
        <v>1591</v>
      </c>
      <c r="H494" s="23" t="s">
        <v>310</v>
      </c>
      <c r="I494" s="88">
        <v>3000</v>
      </c>
    </row>
    <row r="495" s="9" customFormat="1" spans="1:9">
      <c r="A495" s="73" t="s">
        <v>1596</v>
      </c>
      <c r="B495" s="66" t="s">
        <v>1597</v>
      </c>
      <c r="C495" s="107" t="s">
        <v>1598</v>
      </c>
      <c r="D495" s="107" t="s">
        <v>1599</v>
      </c>
      <c r="E495" s="106"/>
      <c r="F495" s="22" t="str">
        <f>"规格："&amp;D495</f>
        <v>规格：租赁</v>
      </c>
      <c r="G495" s="107" t="s">
        <v>1600</v>
      </c>
      <c r="H495" s="23" t="s">
        <v>310</v>
      </c>
      <c r="I495" s="88">
        <v>150</v>
      </c>
    </row>
    <row r="496" s="9" customFormat="1" ht="30" spans="1:9">
      <c r="A496" s="73" t="s">
        <v>1601</v>
      </c>
      <c r="B496" s="66" t="s">
        <v>1597</v>
      </c>
      <c r="C496" s="107" t="s">
        <v>1602</v>
      </c>
      <c r="D496" s="107" t="s">
        <v>1603</v>
      </c>
      <c r="E496" s="106" t="s">
        <v>1226</v>
      </c>
      <c r="F496" s="22" t="str">
        <f>"规格："&amp;D496&amp;","&amp;E496</f>
        <v>规格：液晶触摸屏，含二维条码读取器及取卡口,17寸以上</v>
      </c>
      <c r="G496" s="107" t="s">
        <v>1600</v>
      </c>
      <c r="H496" s="23" t="s">
        <v>310</v>
      </c>
      <c r="I496" s="88">
        <v>1200</v>
      </c>
    </row>
    <row r="497" s="9" customFormat="1" spans="1:9">
      <c r="A497" s="73" t="s">
        <v>1604</v>
      </c>
      <c r="B497" s="90" t="s">
        <v>1597</v>
      </c>
      <c r="C497" s="111" t="s">
        <v>1605</v>
      </c>
      <c r="D497" s="111" t="s">
        <v>1606</v>
      </c>
      <c r="E497" s="112"/>
      <c r="F497" s="39" t="str">
        <f>"规格："&amp;D497</f>
        <v>规格：用于门禁等</v>
      </c>
      <c r="G497" s="111" t="s">
        <v>1600</v>
      </c>
      <c r="H497" s="36" t="s">
        <v>310</v>
      </c>
      <c r="I497" s="88">
        <v>300</v>
      </c>
    </row>
    <row r="498" s="9" customFormat="1" spans="1:9">
      <c r="A498" s="73" t="s">
        <v>1607</v>
      </c>
      <c r="B498" s="90" t="s">
        <v>1597</v>
      </c>
      <c r="C498" s="111" t="s">
        <v>1608</v>
      </c>
      <c r="D498" s="111" t="s">
        <v>1606</v>
      </c>
      <c r="E498" s="112"/>
      <c r="F498" s="39" t="str">
        <f>"规格："&amp;D498</f>
        <v>规格：用于门禁等</v>
      </c>
      <c r="G498" s="111" t="s">
        <v>1600</v>
      </c>
      <c r="H498" s="36" t="s">
        <v>310</v>
      </c>
      <c r="I498" s="88">
        <v>500</v>
      </c>
    </row>
    <row r="499" ht="15.6" spans="1:9">
      <c r="A499" s="17" t="s">
        <v>1609</v>
      </c>
      <c r="B499" s="17"/>
      <c r="C499" s="17"/>
      <c r="D499" s="17"/>
      <c r="E499" s="17"/>
      <c r="F499" s="17"/>
      <c r="G499" s="17"/>
      <c r="H499" s="17"/>
      <c r="I499" s="17"/>
    </row>
    <row r="500" ht="45" spans="1:9">
      <c r="A500" s="113" t="s">
        <v>1610</v>
      </c>
      <c r="B500" s="114" t="s">
        <v>1611</v>
      </c>
      <c r="C500" s="115" t="s">
        <v>1612</v>
      </c>
      <c r="D500" s="116" t="s">
        <v>1613</v>
      </c>
      <c r="E500" s="117" t="s">
        <v>1614</v>
      </c>
      <c r="F500" s="22" t="str">
        <f t="shared" ref="F500:F509" si="23">"规格："&amp;D500&amp;","&amp;E500</f>
        <v>规格：活动流程相关视频素材包装及剪辑,现有素材+包含简单后期渲染输出，开场3分钟以内，串场1分钟以内</v>
      </c>
      <c r="G500" s="114" t="s">
        <v>1615</v>
      </c>
      <c r="H500" s="23" t="s">
        <v>310</v>
      </c>
      <c r="I500" s="88">
        <v>200</v>
      </c>
    </row>
    <row r="501" ht="30" spans="1:9">
      <c r="A501" s="113" t="s">
        <v>1616</v>
      </c>
      <c r="B501" s="114" t="s">
        <v>1611</v>
      </c>
      <c r="C501" s="115" t="s">
        <v>1612</v>
      </c>
      <c r="D501" s="116" t="s">
        <v>1617</v>
      </c>
      <c r="E501" s="117" t="s">
        <v>1618</v>
      </c>
      <c r="F501" s="22" t="str">
        <f t="shared" si="23"/>
        <v>规格：活动内容快速剪辑,拍摄结束后2小时内完成快速剪辑</v>
      </c>
      <c r="G501" s="114" t="s">
        <v>216</v>
      </c>
      <c r="H501" s="23" t="s">
        <v>310</v>
      </c>
      <c r="I501" s="88">
        <v>3000</v>
      </c>
    </row>
    <row r="502" ht="75" spans="1:9">
      <c r="A502" s="113" t="s">
        <v>1619</v>
      </c>
      <c r="B502" s="114" t="s">
        <v>1611</v>
      </c>
      <c r="C502" s="115" t="s">
        <v>1620</v>
      </c>
      <c r="D502" s="116" t="s">
        <v>1621</v>
      </c>
      <c r="E502" s="117" t="s">
        <v>1622</v>
      </c>
      <c r="F502" s="22" t="str">
        <f t="shared" si="23"/>
        <v>规格：keynote,发布会使用的keynote演示
（通过macOS内置的Quartz等图形、图片字体及真三维技术，对内容进行内页设计及动画制作）</v>
      </c>
      <c r="G502" s="114" t="s">
        <v>1623</v>
      </c>
      <c r="H502" s="23" t="s">
        <v>310</v>
      </c>
      <c r="I502" s="88">
        <v>800</v>
      </c>
    </row>
    <row r="503" ht="45" spans="1:9">
      <c r="A503" s="113" t="s">
        <v>1624</v>
      </c>
      <c r="B503" s="66" t="s">
        <v>1611</v>
      </c>
      <c r="C503" s="66" t="s">
        <v>1625</v>
      </c>
      <c r="D503" s="118" t="s">
        <v>1626</v>
      </c>
      <c r="E503" s="56" t="s">
        <v>1627</v>
      </c>
      <c r="F503" s="22" t="str">
        <f t="shared" si="23"/>
        <v>规格：交互界面设计师,人员劳务费。不含住宿、交通、补贴等费用，每天不超过8小时</v>
      </c>
      <c r="G503" s="105" t="s">
        <v>1628</v>
      </c>
      <c r="H503" s="23" t="s">
        <v>310</v>
      </c>
      <c r="I503" s="88">
        <v>1300</v>
      </c>
    </row>
    <row r="504" s="9" customFormat="1" ht="45" spans="1:9">
      <c r="A504" s="113" t="s">
        <v>1629</v>
      </c>
      <c r="B504" s="66" t="s">
        <v>1611</v>
      </c>
      <c r="C504" s="66" t="s">
        <v>1630</v>
      </c>
      <c r="D504" s="118" t="s">
        <v>1631</v>
      </c>
      <c r="E504" s="56" t="s">
        <v>1627</v>
      </c>
      <c r="F504" s="22" t="str">
        <f t="shared" si="23"/>
        <v>规格：交互工程师,人员劳务费。不含住宿、交通、补贴等费用，每天不超过8小时</v>
      </c>
      <c r="G504" s="105" t="s">
        <v>1628</v>
      </c>
      <c r="H504" s="23" t="s">
        <v>310</v>
      </c>
      <c r="I504" s="88">
        <v>950</v>
      </c>
    </row>
    <row r="505" s="10" customFormat="1" ht="60" spans="1:9">
      <c r="A505" s="119" t="s">
        <v>259</v>
      </c>
      <c r="B505" s="120" t="s">
        <v>255</v>
      </c>
      <c r="C505" s="28" t="s">
        <v>1632</v>
      </c>
      <c r="D505" s="121" t="s">
        <v>1633</v>
      </c>
      <c r="E505" s="122" t="s">
        <v>1634</v>
      </c>
      <c r="F505" s="27" t="str">
        <f t="shared" si="23"/>
        <v>规格：普通数字摄影,人员劳务费及基础拍摄设备。不含住宿、交通、补贴等费用，每场不超过8小时
彩排按每人0.5场收费</v>
      </c>
      <c r="G505" s="123" t="s">
        <v>1635</v>
      </c>
      <c r="H505" s="28" t="s">
        <v>310</v>
      </c>
      <c r="I505" s="134">
        <v>2500</v>
      </c>
    </row>
    <row r="506" ht="30" spans="1:9">
      <c r="A506" s="113" t="s">
        <v>1636</v>
      </c>
      <c r="B506" s="124" t="s">
        <v>255</v>
      </c>
      <c r="C506" s="36" t="s">
        <v>1632</v>
      </c>
      <c r="D506" s="125" t="s">
        <v>1637</v>
      </c>
      <c r="E506" s="126" t="s">
        <v>1638</v>
      </c>
      <c r="F506" s="39" t="str">
        <f t="shared" si="23"/>
        <v>规格：延时摄影,人员劳务费及基础拍摄设备。不含住宿、交通、补贴等费用</v>
      </c>
      <c r="G506" s="127" t="s">
        <v>1635</v>
      </c>
      <c r="H506" s="36" t="s">
        <v>310</v>
      </c>
      <c r="I506" s="88">
        <v>2000</v>
      </c>
    </row>
    <row r="507" ht="60" spans="1:9">
      <c r="A507" s="128" t="s">
        <v>1639</v>
      </c>
      <c r="B507" s="124" t="s">
        <v>255</v>
      </c>
      <c r="C507" s="36" t="s">
        <v>1587</v>
      </c>
      <c r="D507" s="125" t="s">
        <v>1640</v>
      </c>
      <c r="E507" s="126" t="s">
        <v>1634</v>
      </c>
      <c r="F507" s="39" t="str">
        <f t="shared" si="23"/>
        <v>规格：普通数字视频拍摄,人员劳务费及基础拍摄设备。不含住宿、交通、补贴等费用，每场不超过8小时
彩排按每人0.5场收费</v>
      </c>
      <c r="G507" s="127" t="s">
        <v>1635</v>
      </c>
      <c r="H507" s="36" t="s">
        <v>310</v>
      </c>
      <c r="I507" s="88">
        <v>2500</v>
      </c>
    </row>
    <row r="508" ht="60" spans="1:9">
      <c r="A508" s="113" t="s">
        <v>1641</v>
      </c>
      <c r="B508" s="124" t="s">
        <v>255</v>
      </c>
      <c r="C508" s="36" t="s">
        <v>1587</v>
      </c>
      <c r="D508" s="125" t="s">
        <v>1642</v>
      </c>
      <c r="E508" s="126" t="s">
        <v>1643</v>
      </c>
      <c r="F508" s="39" t="str">
        <f t="shared" si="23"/>
        <v>规格：航拍,飞手人员劳务费。不含住宿、交通、补贴等费用，每场不超过8小时
彩排按每人0.5场收费</v>
      </c>
      <c r="G508" s="127" t="s">
        <v>1635</v>
      </c>
      <c r="H508" s="36" t="s">
        <v>310</v>
      </c>
      <c r="I508" s="88">
        <v>3000</v>
      </c>
    </row>
    <row r="509" ht="60" spans="1:9">
      <c r="A509" s="113" t="s">
        <v>1644</v>
      </c>
      <c r="B509" s="124" t="s">
        <v>255</v>
      </c>
      <c r="C509" s="36" t="s">
        <v>1645</v>
      </c>
      <c r="D509" s="125" t="s">
        <v>1646</v>
      </c>
      <c r="E509" s="126" t="s">
        <v>1647</v>
      </c>
      <c r="F509" s="39" t="str">
        <f t="shared" si="23"/>
        <v>规格：导播人员,人员劳务费。不含住宿、交通、补贴等费用，每场不超过8小时
彩排按每人0.5场收费</v>
      </c>
      <c r="G509" s="127" t="s">
        <v>1628</v>
      </c>
      <c r="H509" s="36" t="s">
        <v>310</v>
      </c>
      <c r="I509" s="88">
        <v>3500</v>
      </c>
    </row>
    <row r="510" spans="1:9">
      <c r="A510" s="128" t="s">
        <v>1648</v>
      </c>
      <c r="B510" s="124" t="s">
        <v>255</v>
      </c>
      <c r="C510" s="36" t="s">
        <v>1649</v>
      </c>
      <c r="D510" s="125" t="s">
        <v>1650</v>
      </c>
      <c r="E510" s="126"/>
      <c r="F510" s="39" t="s">
        <v>1651</v>
      </c>
      <c r="G510" s="127" t="s">
        <v>1635</v>
      </c>
      <c r="H510" s="36" t="s">
        <v>310</v>
      </c>
      <c r="I510" s="88">
        <v>2500</v>
      </c>
    </row>
    <row r="511" s="2" customFormat="1" ht="30" spans="1:9">
      <c r="A511" s="129" t="s">
        <v>148</v>
      </c>
      <c r="B511" s="130" t="s">
        <v>1652</v>
      </c>
      <c r="C511" s="130" t="s">
        <v>177</v>
      </c>
      <c r="D511" s="131" t="s">
        <v>1653</v>
      </c>
      <c r="E511" s="132" t="s">
        <v>1654</v>
      </c>
      <c r="F511" s="43" t="str">
        <f t="shared" ref="F511:F571" si="24">"规格："&amp;D511&amp;","&amp;E511</f>
        <v>规格：搭建人工,人员劳务费。每场不超过8小时</v>
      </c>
      <c r="G511" s="133" t="s">
        <v>1635</v>
      </c>
      <c r="H511" s="44" t="s">
        <v>310</v>
      </c>
      <c r="I511" s="89">
        <v>300</v>
      </c>
    </row>
    <row r="512" ht="45" spans="1:9">
      <c r="A512" s="128" t="s">
        <v>1655</v>
      </c>
      <c r="B512" s="124" t="s">
        <v>1652</v>
      </c>
      <c r="C512" s="124" t="s">
        <v>1656</v>
      </c>
      <c r="D512" s="125" t="s">
        <v>1657</v>
      </c>
      <c r="E512" s="126" t="s">
        <v>1658</v>
      </c>
      <c r="F512" s="39" t="str">
        <f t="shared" si="24"/>
        <v>规格：总监-现场总控,普通级别，人员劳务费。不含住宿、交通、补贴等费用，每场不超过8小时</v>
      </c>
      <c r="G512" s="127" t="s">
        <v>1635</v>
      </c>
      <c r="H512" s="36" t="s">
        <v>310</v>
      </c>
      <c r="I512" s="88">
        <v>1000</v>
      </c>
    </row>
    <row r="513" s="2" customFormat="1" ht="45" spans="1:9">
      <c r="A513" s="129" t="s">
        <v>106</v>
      </c>
      <c r="B513" s="130" t="s">
        <v>1652</v>
      </c>
      <c r="C513" s="130" t="s">
        <v>1656</v>
      </c>
      <c r="D513" s="131" t="s">
        <v>1659</v>
      </c>
      <c r="E513" s="132" t="s">
        <v>1660</v>
      </c>
      <c r="F513" s="43" t="str">
        <f t="shared" si="24"/>
        <v>规格：技师-控台人员,人员劳务费。不含住宿、交通、补贴等费用，每场不超过8小时</v>
      </c>
      <c r="G513" s="133" t="s">
        <v>1635</v>
      </c>
      <c r="H513" s="44" t="s">
        <v>310</v>
      </c>
      <c r="I513" s="89">
        <v>500</v>
      </c>
    </row>
    <row r="514" ht="30" spans="1:9">
      <c r="A514" s="128" t="s">
        <v>1661</v>
      </c>
      <c r="B514" s="124" t="s">
        <v>1662</v>
      </c>
      <c r="C514" s="124" t="s">
        <v>1663</v>
      </c>
      <c r="D514" s="125" t="s">
        <v>1664</v>
      </c>
      <c r="E514" s="126" t="s">
        <v>1665</v>
      </c>
      <c r="F514" s="39" t="str">
        <f t="shared" si="24"/>
        <v>规格：保洁,人员劳务费，每场按4小时计，含个税</v>
      </c>
      <c r="G514" s="127" t="s">
        <v>1635</v>
      </c>
      <c r="H514" s="36" t="s">
        <v>310</v>
      </c>
      <c r="I514" s="88">
        <v>300</v>
      </c>
    </row>
    <row r="515" ht="45" spans="1:9">
      <c r="A515" s="113" t="s">
        <v>1666</v>
      </c>
      <c r="B515" s="124" t="s">
        <v>1662</v>
      </c>
      <c r="C515" s="124" t="s">
        <v>1663</v>
      </c>
      <c r="D515" s="125" t="s">
        <v>1667</v>
      </c>
      <c r="E515" s="126" t="s">
        <v>1668</v>
      </c>
      <c r="F515" s="39" t="str">
        <f t="shared" si="24"/>
        <v>规格：普通保安,搭建、展区、外场用安保（人员劳务费，每场不超过8小时，含个税）</v>
      </c>
      <c r="G515" s="127" t="s">
        <v>1635</v>
      </c>
      <c r="H515" s="36" t="s">
        <v>310</v>
      </c>
      <c r="I515" s="88">
        <v>350</v>
      </c>
    </row>
    <row r="516" ht="45" spans="1:9">
      <c r="A516" s="113" t="s">
        <v>1669</v>
      </c>
      <c r="B516" s="124" t="s">
        <v>1662</v>
      </c>
      <c r="C516" s="124" t="s">
        <v>1663</v>
      </c>
      <c r="D516" s="125" t="s">
        <v>1670</v>
      </c>
      <c r="E516" s="126" t="s">
        <v>1671</v>
      </c>
      <c r="F516" s="39" t="str">
        <f t="shared" si="24"/>
        <v>规格：高级保安,内场安保（对形象有要求）人员劳务费，每场不超过8小时，含个税</v>
      </c>
      <c r="G516" s="127" t="s">
        <v>1635</v>
      </c>
      <c r="H516" s="36" t="s">
        <v>310</v>
      </c>
      <c r="I516" s="88">
        <v>800</v>
      </c>
    </row>
    <row r="517" s="1" customFormat="1" ht="45" spans="1:9">
      <c r="A517" s="119" t="s">
        <v>279</v>
      </c>
      <c r="B517" s="120" t="s">
        <v>1662</v>
      </c>
      <c r="C517" s="120" t="s">
        <v>1663</v>
      </c>
      <c r="D517" s="121" t="s">
        <v>1672</v>
      </c>
      <c r="E517" s="122" t="s">
        <v>1673</v>
      </c>
      <c r="F517" s="27" t="str">
        <f t="shared" si="24"/>
        <v>规格：礼仪,人员劳务费。不含住宿、交通、补贴等费用，每场不超过8小时
彩排按每人0.5场收费，含个税</v>
      </c>
      <c r="G517" s="123" t="s">
        <v>1635</v>
      </c>
      <c r="H517" s="28" t="s">
        <v>310</v>
      </c>
      <c r="I517" s="134">
        <v>600</v>
      </c>
    </row>
    <row r="518" ht="75" spans="1:9">
      <c r="A518" s="113" t="s">
        <v>1674</v>
      </c>
      <c r="B518" s="124" t="s">
        <v>1662</v>
      </c>
      <c r="C518" s="124" t="s">
        <v>1663</v>
      </c>
      <c r="D518" s="125" t="s">
        <v>1675</v>
      </c>
      <c r="E518" s="126" t="s">
        <v>1676</v>
      </c>
      <c r="F518" s="39" t="str">
        <f t="shared" si="24"/>
        <v>规格：高级礼仪,身高168cm以上，有过2年以上大型活动经验
人员劳务费。不含住宿、交通、补贴等费用，每场不超过8小时
彩排按每人0.5场收费，含个税</v>
      </c>
      <c r="G518" s="127" t="s">
        <v>1635</v>
      </c>
      <c r="H518" s="36" t="s">
        <v>310</v>
      </c>
      <c r="I518" s="88">
        <v>800</v>
      </c>
    </row>
    <row r="519" ht="60" spans="1:9">
      <c r="A519" s="113" t="s">
        <v>1677</v>
      </c>
      <c r="B519" s="124" t="s">
        <v>1662</v>
      </c>
      <c r="C519" s="124" t="s">
        <v>1663</v>
      </c>
      <c r="D519" s="125" t="s">
        <v>1678</v>
      </c>
      <c r="E519" s="126" t="s">
        <v>1673</v>
      </c>
      <c r="F519" s="39" t="str">
        <f t="shared" si="24"/>
        <v>规格：双语礼仪,人员劳务费。不含住宿、交通、补贴等费用，每场不超过8小时
彩排按每人0.5场收费，含个税</v>
      </c>
      <c r="G519" s="127" t="s">
        <v>1635</v>
      </c>
      <c r="H519" s="36" t="s">
        <v>310</v>
      </c>
      <c r="I519" s="88">
        <v>1000</v>
      </c>
    </row>
    <row r="520" ht="30" spans="1:9">
      <c r="A520" s="113" t="s">
        <v>1679</v>
      </c>
      <c r="B520" s="124" t="s">
        <v>1662</v>
      </c>
      <c r="C520" s="124" t="s">
        <v>1663</v>
      </c>
      <c r="D520" s="125" t="s">
        <v>1678</v>
      </c>
      <c r="E520" s="126" t="s">
        <v>1680</v>
      </c>
      <c r="F520" s="39" t="str">
        <f t="shared" si="24"/>
        <v>规格：双语礼仪,加班费，超出8小时按小时计算</v>
      </c>
      <c r="G520" s="127" t="s">
        <v>260</v>
      </c>
      <c r="H520" s="36" t="s">
        <v>310</v>
      </c>
      <c r="I520" s="88">
        <v>150</v>
      </c>
    </row>
    <row r="521" ht="60" spans="1:9">
      <c r="A521" s="113" t="s">
        <v>1681</v>
      </c>
      <c r="B521" s="124" t="s">
        <v>1662</v>
      </c>
      <c r="C521" s="124" t="s">
        <v>1663</v>
      </c>
      <c r="D521" s="125" t="s">
        <v>1682</v>
      </c>
      <c r="E521" s="126" t="s">
        <v>1673</v>
      </c>
      <c r="F521" s="39" t="str">
        <f t="shared" si="24"/>
        <v>规格：外籍礼仪,人员劳务费。不含住宿、交通、补贴等费用，每场不超过8小时
彩排按每人0.5场收费，含个税</v>
      </c>
      <c r="G521" s="127" t="s">
        <v>1635</v>
      </c>
      <c r="H521" s="36" t="s">
        <v>310</v>
      </c>
      <c r="I521" s="88">
        <v>1500</v>
      </c>
    </row>
    <row r="522" ht="30" spans="1:9">
      <c r="A522" s="113" t="s">
        <v>1683</v>
      </c>
      <c r="B522" s="124" t="s">
        <v>1662</v>
      </c>
      <c r="C522" s="124" t="s">
        <v>1663</v>
      </c>
      <c r="D522" s="125" t="s">
        <v>1682</v>
      </c>
      <c r="E522" s="126" t="s">
        <v>1680</v>
      </c>
      <c r="F522" s="39" t="str">
        <f t="shared" si="24"/>
        <v>规格：外籍礼仪,加班费，超出8小时按小时计算</v>
      </c>
      <c r="G522" s="127" t="s">
        <v>260</v>
      </c>
      <c r="H522" s="36" t="s">
        <v>310</v>
      </c>
      <c r="I522" s="88">
        <v>200</v>
      </c>
    </row>
    <row r="523" ht="60" spans="1:9">
      <c r="A523" s="113" t="s">
        <v>1684</v>
      </c>
      <c r="B523" s="124" t="s">
        <v>1662</v>
      </c>
      <c r="C523" s="124" t="s">
        <v>1663</v>
      </c>
      <c r="D523" s="125" t="s">
        <v>1685</v>
      </c>
      <c r="E523" s="126" t="s">
        <v>1673</v>
      </c>
      <c r="F523" s="39" t="str">
        <f t="shared" si="24"/>
        <v>规格：国内模特,人员劳务费。不含住宿、交通、补贴等费用，每场不超过8小时
彩排按每人0.5场收费，含个税</v>
      </c>
      <c r="G523" s="127" t="s">
        <v>1635</v>
      </c>
      <c r="H523" s="36" t="s">
        <v>310</v>
      </c>
      <c r="I523" s="88">
        <v>1500</v>
      </c>
    </row>
    <row r="524" ht="30" spans="1:9">
      <c r="A524" s="113" t="s">
        <v>1686</v>
      </c>
      <c r="B524" s="124" t="s">
        <v>1662</v>
      </c>
      <c r="C524" s="124" t="s">
        <v>1663</v>
      </c>
      <c r="D524" s="125" t="s">
        <v>1685</v>
      </c>
      <c r="E524" s="126" t="s">
        <v>1680</v>
      </c>
      <c r="F524" s="39" t="str">
        <f t="shared" si="24"/>
        <v>规格：国内模特,加班费，超出8小时按小时计算</v>
      </c>
      <c r="G524" s="127" t="s">
        <v>260</v>
      </c>
      <c r="H524" s="36" t="s">
        <v>310</v>
      </c>
      <c r="I524" s="88">
        <v>200</v>
      </c>
    </row>
    <row r="525" ht="60" spans="1:9">
      <c r="A525" s="113" t="s">
        <v>1687</v>
      </c>
      <c r="B525" s="124" t="s">
        <v>1662</v>
      </c>
      <c r="C525" s="124" t="s">
        <v>1663</v>
      </c>
      <c r="D525" s="125" t="s">
        <v>1688</v>
      </c>
      <c r="E525" s="126" t="s">
        <v>1673</v>
      </c>
      <c r="F525" s="39" t="str">
        <f t="shared" si="24"/>
        <v>规格：外籍模特,人员劳务费。不含住宿、交通、补贴等费用，每场不超过8小时
彩排按每人0.5场收费，含个税</v>
      </c>
      <c r="G525" s="127" t="s">
        <v>1635</v>
      </c>
      <c r="H525" s="36" t="s">
        <v>310</v>
      </c>
      <c r="I525" s="88">
        <v>2500</v>
      </c>
    </row>
    <row r="526" ht="30" spans="1:9">
      <c r="A526" s="113" t="s">
        <v>1689</v>
      </c>
      <c r="B526" s="124" t="s">
        <v>1662</v>
      </c>
      <c r="C526" s="124" t="s">
        <v>1663</v>
      </c>
      <c r="D526" s="125" t="s">
        <v>1688</v>
      </c>
      <c r="E526" s="126" t="s">
        <v>1680</v>
      </c>
      <c r="F526" s="39" t="str">
        <f t="shared" si="24"/>
        <v>规格：外籍模特,加班费，超出8小时按小时计算</v>
      </c>
      <c r="G526" s="127" t="s">
        <v>260</v>
      </c>
      <c r="H526" s="36" t="s">
        <v>310</v>
      </c>
      <c r="I526" s="88">
        <v>300</v>
      </c>
    </row>
    <row r="527" spans="1:9">
      <c r="A527" s="113" t="s">
        <v>1690</v>
      </c>
      <c r="B527" s="124" t="s">
        <v>1662</v>
      </c>
      <c r="C527" s="124" t="s">
        <v>1663</v>
      </c>
      <c r="D527" s="125" t="s">
        <v>1691</v>
      </c>
      <c r="E527" s="126" t="s">
        <v>1692</v>
      </c>
      <c r="F527" s="39" t="str">
        <f t="shared" si="24"/>
        <v>规格：安检,安检门手检安保</v>
      </c>
      <c r="G527" s="127" t="s">
        <v>1635</v>
      </c>
      <c r="H527" s="36" t="s">
        <v>310</v>
      </c>
      <c r="I527" s="88">
        <v>300</v>
      </c>
    </row>
    <row r="528" ht="60" spans="1:9">
      <c r="A528" s="128" t="s">
        <v>1693</v>
      </c>
      <c r="B528" s="124" t="s">
        <v>1662</v>
      </c>
      <c r="C528" s="124" t="s">
        <v>1663</v>
      </c>
      <c r="D528" s="125" t="s">
        <v>1694</v>
      </c>
      <c r="E528" s="126" t="s">
        <v>1673</v>
      </c>
      <c r="F528" s="39" t="str">
        <f t="shared" si="24"/>
        <v>规格：兼职人员,人员劳务费。不含住宿、交通、补贴等费用，每场不超过8小时
彩排按每人0.5场收费，含个税</v>
      </c>
      <c r="G528" s="127" t="s">
        <v>1635</v>
      </c>
      <c r="H528" s="36" t="s">
        <v>310</v>
      </c>
      <c r="I528" s="88">
        <v>300</v>
      </c>
    </row>
    <row r="529" s="1" customFormat="1" ht="60" spans="1:9">
      <c r="A529" s="119" t="s">
        <v>1695</v>
      </c>
      <c r="B529" s="120" t="s">
        <v>1662</v>
      </c>
      <c r="C529" s="120" t="s">
        <v>1696</v>
      </c>
      <c r="D529" s="121" t="s">
        <v>1697</v>
      </c>
      <c r="E529" s="122" t="s">
        <v>1698</v>
      </c>
      <c r="F529" s="27" t="str">
        <f t="shared" si="24"/>
        <v>规格：妆发,3年以上化妆经验
人员劳务费。不含住宿、交通、补贴等费用，每场不超过8小时，含个税</v>
      </c>
      <c r="G529" s="123" t="s">
        <v>1635</v>
      </c>
      <c r="H529" s="28" t="s">
        <v>310</v>
      </c>
      <c r="I529" s="134">
        <v>1200</v>
      </c>
    </row>
    <row r="530" ht="60" spans="1:9">
      <c r="A530" s="113" t="s">
        <v>1699</v>
      </c>
      <c r="B530" s="124" t="s">
        <v>1662</v>
      </c>
      <c r="C530" s="90" t="s">
        <v>1696</v>
      </c>
      <c r="D530" s="135" t="s">
        <v>1700</v>
      </c>
      <c r="E530" s="91" t="s">
        <v>1701</v>
      </c>
      <c r="F530" s="39" t="str">
        <f t="shared" si="24"/>
        <v>规格：DJ,3年以上DJ经验
人员劳务费。不含住宿、交通、补贴等费用，每场不超过8小时，含个税</v>
      </c>
      <c r="G530" s="92" t="s">
        <v>1635</v>
      </c>
      <c r="H530" s="36" t="s">
        <v>310</v>
      </c>
      <c r="I530" s="88">
        <v>2500</v>
      </c>
    </row>
    <row r="531" s="9" customFormat="1" ht="60" spans="1:9">
      <c r="A531" s="113" t="s">
        <v>1702</v>
      </c>
      <c r="B531" s="124" t="s">
        <v>1662</v>
      </c>
      <c r="C531" s="90" t="s">
        <v>1696</v>
      </c>
      <c r="D531" s="135" t="s">
        <v>1703</v>
      </c>
      <c r="E531" s="91" t="s">
        <v>1704</v>
      </c>
      <c r="F531" s="39" t="str">
        <f t="shared" si="24"/>
        <v>规格：编舞老师,3年以上编舞经验
人员劳务费。不含住宿、交通、补贴等费用，每场不超过2小时，含个税</v>
      </c>
      <c r="G531" s="92" t="s">
        <v>1705</v>
      </c>
      <c r="H531" s="36" t="s">
        <v>310</v>
      </c>
      <c r="I531" s="88">
        <v>2000</v>
      </c>
    </row>
    <row r="532" s="9" customFormat="1" ht="60" spans="1:9">
      <c r="A532" s="113" t="s">
        <v>1706</v>
      </c>
      <c r="B532" s="124" t="s">
        <v>1662</v>
      </c>
      <c r="C532" s="124" t="s">
        <v>1707</v>
      </c>
      <c r="D532" s="125" t="s">
        <v>1708</v>
      </c>
      <c r="E532" s="126" t="s">
        <v>1709</v>
      </c>
      <c r="F532" s="39" t="str">
        <f t="shared" si="24"/>
        <v>规格：英文交替传译,有高级口译证书
人员劳务费。不含住宿、交通、补贴等费用，每场不超过4小时，含个税</v>
      </c>
      <c r="G532" s="127" t="s">
        <v>1635</v>
      </c>
      <c r="H532" s="36" t="s">
        <v>310</v>
      </c>
      <c r="I532" s="88" t="s">
        <v>1134</v>
      </c>
    </row>
    <row r="533" ht="60" spans="1:9">
      <c r="A533" s="113" t="s">
        <v>1710</v>
      </c>
      <c r="B533" s="124" t="s">
        <v>1662</v>
      </c>
      <c r="C533" s="124" t="s">
        <v>1707</v>
      </c>
      <c r="D533" s="125" t="s">
        <v>1711</v>
      </c>
      <c r="E533" s="126" t="s">
        <v>1712</v>
      </c>
      <c r="F533" s="39" t="str">
        <f t="shared" si="24"/>
        <v>规格：英文同声传译（至少两人15分钟更替）,通用级别，有高级口译证书
人员劳务费。不含住宿、交通、补贴等费用，每场不超过4小时，含个税</v>
      </c>
      <c r="G533" s="127" t="s">
        <v>1635</v>
      </c>
      <c r="H533" s="36" t="s">
        <v>310</v>
      </c>
      <c r="I533" s="88" t="s">
        <v>1134</v>
      </c>
    </row>
    <row r="534" ht="60" spans="1:9">
      <c r="A534" s="113" t="s">
        <v>1713</v>
      </c>
      <c r="B534" s="124" t="s">
        <v>1662</v>
      </c>
      <c r="C534" s="124" t="s">
        <v>1707</v>
      </c>
      <c r="D534" s="125" t="s">
        <v>1714</v>
      </c>
      <c r="E534" s="126" t="s">
        <v>1715</v>
      </c>
      <c r="F534" s="39" t="str">
        <f t="shared" si="24"/>
        <v>规格：速记,专业速记证书
人员劳务费。不含住宿、交通、补贴等费用，每场不超过4小时，含个税</v>
      </c>
      <c r="G534" s="127" t="s">
        <v>1635</v>
      </c>
      <c r="H534" s="36" t="s">
        <v>310</v>
      </c>
      <c r="I534" s="88">
        <v>1000</v>
      </c>
    </row>
    <row r="535" spans="1:9">
      <c r="A535" s="113" t="s">
        <v>1716</v>
      </c>
      <c r="B535" s="124" t="s">
        <v>1717</v>
      </c>
      <c r="C535" s="124" t="s">
        <v>1718</v>
      </c>
      <c r="D535" s="125" t="s">
        <v>1719</v>
      </c>
      <c r="E535" s="126" t="s">
        <v>1720</v>
      </c>
      <c r="F535" s="39" t="str">
        <f t="shared" si="24"/>
        <v>规格：豪华车,奔驰、宝马等</v>
      </c>
      <c r="G535" s="127" t="s">
        <v>1721</v>
      </c>
      <c r="H535" s="36" t="s">
        <v>310</v>
      </c>
      <c r="I535" s="88">
        <v>1400</v>
      </c>
    </row>
    <row r="536" spans="1:9">
      <c r="A536" s="113" t="s">
        <v>1722</v>
      </c>
      <c r="B536" s="124" t="s">
        <v>1717</v>
      </c>
      <c r="C536" s="124" t="s">
        <v>1723</v>
      </c>
      <c r="D536" s="125" t="s">
        <v>1719</v>
      </c>
      <c r="E536" s="126" t="s">
        <v>1720</v>
      </c>
      <c r="F536" s="39" t="str">
        <f t="shared" si="24"/>
        <v>规格：豪华车,奔驰、宝马等</v>
      </c>
      <c r="G536" s="127" t="s">
        <v>1724</v>
      </c>
      <c r="H536" s="36" t="s">
        <v>310</v>
      </c>
      <c r="I536" s="88">
        <v>600</v>
      </c>
    </row>
    <row r="537" ht="30" spans="1:9">
      <c r="A537" s="113" t="s">
        <v>1725</v>
      </c>
      <c r="B537" s="124" t="s">
        <v>1717</v>
      </c>
      <c r="C537" s="124" t="s">
        <v>1718</v>
      </c>
      <c r="D537" s="125" t="s">
        <v>1719</v>
      </c>
      <c r="E537" s="126" t="s">
        <v>1680</v>
      </c>
      <c r="F537" s="39" t="str">
        <f t="shared" si="24"/>
        <v>规格：豪华车,加班费，超出8小时按小时计算</v>
      </c>
      <c r="G537" s="127" t="s">
        <v>260</v>
      </c>
      <c r="H537" s="36" t="s">
        <v>310</v>
      </c>
      <c r="I537" s="88">
        <v>150</v>
      </c>
    </row>
    <row r="538" spans="1:9">
      <c r="A538" s="113" t="s">
        <v>1726</v>
      </c>
      <c r="B538" s="124" t="s">
        <v>1717</v>
      </c>
      <c r="C538" s="124" t="s">
        <v>1718</v>
      </c>
      <c r="D538" s="125" t="s">
        <v>1727</v>
      </c>
      <c r="E538" s="126" t="s">
        <v>1728</v>
      </c>
      <c r="F538" s="39" t="str">
        <f t="shared" si="24"/>
        <v>规格：中级车,大众、别克等</v>
      </c>
      <c r="G538" s="127" t="s">
        <v>1721</v>
      </c>
      <c r="H538" s="36" t="s">
        <v>310</v>
      </c>
      <c r="I538" s="88">
        <v>780</v>
      </c>
    </row>
    <row r="539" spans="1:9">
      <c r="A539" s="113" t="s">
        <v>1729</v>
      </c>
      <c r="B539" s="124" t="s">
        <v>1717</v>
      </c>
      <c r="C539" s="124" t="s">
        <v>1723</v>
      </c>
      <c r="D539" s="125" t="s">
        <v>1727</v>
      </c>
      <c r="E539" s="126" t="s">
        <v>1728</v>
      </c>
      <c r="F539" s="39" t="str">
        <f t="shared" si="24"/>
        <v>规格：中级车,大众、别克等</v>
      </c>
      <c r="G539" s="127" t="s">
        <v>1724</v>
      </c>
      <c r="H539" s="36" t="s">
        <v>310</v>
      </c>
      <c r="I539" s="88">
        <v>450</v>
      </c>
    </row>
    <row r="540" ht="30" spans="1:9">
      <c r="A540" s="113" t="s">
        <v>1730</v>
      </c>
      <c r="B540" s="124" t="s">
        <v>1717</v>
      </c>
      <c r="C540" s="124" t="s">
        <v>1718</v>
      </c>
      <c r="D540" s="125" t="s">
        <v>1727</v>
      </c>
      <c r="E540" s="126" t="s">
        <v>1680</v>
      </c>
      <c r="F540" s="136" t="str">
        <f t="shared" si="24"/>
        <v>规格：中级车,加班费，超出8小时按小时计算</v>
      </c>
      <c r="G540" s="127" t="s">
        <v>260</v>
      </c>
      <c r="H540" s="36" t="s">
        <v>310</v>
      </c>
      <c r="I540" s="88">
        <v>80</v>
      </c>
    </row>
    <row r="541" s="1" customFormat="1" spans="1:9">
      <c r="A541" s="119" t="s">
        <v>40</v>
      </c>
      <c r="B541" s="120" t="s">
        <v>1717</v>
      </c>
      <c r="C541" s="120" t="s">
        <v>1718</v>
      </c>
      <c r="D541" s="121" t="s">
        <v>1731</v>
      </c>
      <c r="E541" s="122" t="s">
        <v>1732</v>
      </c>
      <c r="F541" s="27" t="str">
        <f t="shared" si="24"/>
        <v>规格：MPV,GL8、奥德赛等</v>
      </c>
      <c r="G541" s="123" t="s">
        <v>1721</v>
      </c>
      <c r="H541" s="28" t="s">
        <v>310</v>
      </c>
      <c r="I541" s="134">
        <v>1200</v>
      </c>
    </row>
    <row r="542" s="1" customFormat="1" spans="1:9">
      <c r="A542" s="119" t="s">
        <v>32</v>
      </c>
      <c r="B542" s="120" t="s">
        <v>1717</v>
      </c>
      <c r="C542" s="120" t="s">
        <v>1723</v>
      </c>
      <c r="D542" s="121" t="s">
        <v>1731</v>
      </c>
      <c r="E542" s="122" t="s">
        <v>1732</v>
      </c>
      <c r="F542" s="27" t="str">
        <f t="shared" si="24"/>
        <v>规格：MPV,GL8、奥德赛等</v>
      </c>
      <c r="G542" s="123" t="s">
        <v>1724</v>
      </c>
      <c r="H542" s="28" t="s">
        <v>310</v>
      </c>
      <c r="I542" s="134">
        <v>500</v>
      </c>
    </row>
    <row r="543" ht="30" spans="1:9">
      <c r="A543" s="113" t="s">
        <v>1733</v>
      </c>
      <c r="B543" s="124" t="s">
        <v>1717</v>
      </c>
      <c r="C543" s="124" t="s">
        <v>1718</v>
      </c>
      <c r="D543" s="125" t="s">
        <v>1731</v>
      </c>
      <c r="E543" s="126" t="s">
        <v>1680</v>
      </c>
      <c r="F543" s="39" t="str">
        <f t="shared" si="24"/>
        <v>规格：MPV,加班费，超出8小时按小时计算</v>
      </c>
      <c r="G543" s="127" t="s">
        <v>260</v>
      </c>
      <c r="H543" s="36" t="s">
        <v>310</v>
      </c>
      <c r="I543" s="88">
        <v>100</v>
      </c>
    </row>
    <row r="544" s="1" customFormat="1" spans="1:9">
      <c r="A544" s="119" t="s">
        <v>41</v>
      </c>
      <c r="B544" s="120" t="s">
        <v>1717</v>
      </c>
      <c r="C544" s="120" t="s">
        <v>1718</v>
      </c>
      <c r="D544" s="121" t="s">
        <v>1734</v>
      </c>
      <c r="E544" s="122" t="s">
        <v>1735</v>
      </c>
      <c r="F544" s="27" t="str">
        <f t="shared" si="24"/>
        <v>规格：中巴,考斯特等30座以内中巴车</v>
      </c>
      <c r="G544" s="123" t="s">
        <v>1721</v>
      </c>
      <c r="H544" s="28" t="s">
        <v>310</v>
      </c>
      <c r="I544" s="134">
        <v>2000</v>
      </c>
    </row>
    <row r="545" s="1" customFormat="1" spans="1:9">
      <c r="A545" s="119" t="s">
        <v>34</v>
      </c>
      <c r="B545" s="120" t="s">
        <v>1717</v>
      </c>
      <c r="C545" s="120" t="s">
        <v>1723</v>
      </c>
      <c r="D545" s="121" t="s">
        <v>1734</v>
      </c>
      <c r="E545" s="122" t="s">
        <v>1735</v>
      </c>
      <c r="F545" s="27" t="str">
        <f t="shared" si="24"/>
        <v>规格：中巴,考斯特等30座以内中巴车</v>
      </c>
      <c r="G545" s="123" t="s">
        <v>1724</v>
      </c>
      <c r="H545" s="28" t="s">
        <v>310</v>
      </c>
      <c r="I545" s="134">
        <v>800</v>
      </c>
    </row>
    <row r="546" ht="30" spans="1:9">
      <c r="A546" s="113" t="s">
        <v>1736</v>
      </c>
      <c r="B546" s="124" t="s">
        <v>1717</v>
      </c>
      <c r="C546" s="124" t="s">
        <v>1718</v>
      </c>
      <c r="D546" s="125" t="s">
        <v>1734</v>
      </c>
      <c r="E546" s="126" t="s">
        <v>1680</v>
      </c>
      <c r="F546" s="39" t="str">
        <f t="shared" si="24"/>
        <v>规格：中巴,加班费，超出8小时按小时计算</v>
      </c>
      <c r="G546" s="127" t="s">
        <v>260</v>
      </c>
      <c r="H546" s="36" t="s">
        <v>310</v>
      </c>
      <c r="I546" s="88">
        <v>150</v>
      </c>
    </row>
    <row r="547" s="1" customFormat="1" spans="1:9">
      <c r="A547" s="119" t="s">
        <v>45</v>
      </c>
      <c r="B547" s="120" t="s">
        <v>1717</v>
      </c>
      <c r="C547" s="120" t="s">
        <v>1718</v>
      </c>
      <c r="D547" s="121" t="s">
        <v>36</v>
      </c>
      <c r="E547" s="122" t="s">
        <v>1737</v>
      </c>
      <c r="F547" s="27" t="str">
        <f t="shared" si="24"/>
        <v>规格：大巴,49-55座大巴车</v>
      </c>
      <c r="G547" s="123" t="s">
        <v>1721</v>
      </c>
      <c r="H547" s="28" t="s">
        <v>310</v>
      </c>
      <c r="I547" s="134">
        <v>2800</v>
      </c>
    </row>
    <row r="548" s="1" customFormat="1" spans="1:9">
      <c r="A548" s="119" t="s">
        <v>37</v>
      </c>
      <c r="B548" s="120" t="s">
        <v>1717</v>
      </c>
      <c r="C548" s="120" t="s">
        <v>1723</v>
      </c>
      <c r="D548" s="121" t="s">
        <v>36</v>
      </c>
      <c r="E548" s="122" t="s">
        <v>1737</v>
      </c>
      <c r="F548" s="27" t="str">
        <f t="shared" si="24"/>
        <v>规格：大巴,49-55座大巴车</v>
      </c>
      <c r="G548" s="123" t="s">
        <v>1724</v>
      </c>
      <c r="H548" s="28" t="s">
        <v>310</v>
      </c>
      <c r="I548" s="134">
        <v>1200</v>
      </c>
    </row>
    <row r="549" ht="30" spans="1:9">
      <c r="A549" s="128" t="s">
        <v>1738</v>
      </c>
      <c r="B549" s="124" t="s">
        <v>1717</v>
      </c>
      <c r="C549" s="124" t="s">
        <v>1718</v>
      </c>
      <c r="D549" s="125" t="s">
        <v>36</v>
      </c>
      <c r="E549" s="126" t="s">
        <v>1680</v>
      </c>
      <c r="F549" s="39" t="str">
        <f t="shared" si="24"/>
        <v>规格：大巴,加班费，超出8小时按小时计算</v>
      </c>
      <c r="G549" s="127" t="s">
        <v>260</v>
      </c>
      <c r="H549" s="36" t="s">
        <v>310</v>
      </c>
      <c r="I549" s="88">
        <v>150</v>
      </c>
    </row>
    <row r="550" spans="1:9">
      <c r="A550" s="128" t="s">
        <v>1739</v>
      </c>
      <c r="B550" s="124" t="s">
        <v>1717</v>
      </c>
      <c r="C550" s="124" t="s">
        <v>1723</v>
      </c>
      <c r="D550" s="125" t="s">
        <v>1740</v>
      </c>
      <c r="E550" s="126" t="s">
        <v>1741</v>
      </c>
      <c r="F550" s="39" t="str">
        <f t="shared" si="24"/>
        <v>规格：市内运输,面包车</v>
      </c>
      <c r="G550" s="137" t="s">
        <v>1742</v>
      </c>
      <c r="H550" s="36" t="s">
        <v>310</v>
      </c>
      <c r="I550" s="88">
        <v>400</v>
      </c>
    </row>
    <row r="551" s="2" customFormat="1" spans="1:9">
      <c r="A551" s="129" t="s">
        <v>152</v>
      </c>
      <c r="B551" s="130" t="s">
        <v>1717</v>
      </c>
      <c r="C551" s="130" t="s">
        <v>1723</v>
      </c>
      <c r="D551" s="131" t="s">
        <v>1740</v>
      </c>
      <c r="E551" s="132" t="s">
        <v>1743</v>
      </c>
      <c r="F551" s="43" t="str">
        <f t="shared" si="24"/>
        <v>规格：市内运输,厢式小货车</v>
      </c>
      <c r="G551" s="138" t="s">
        <v>1742</v>
      </c>
      <c r="H551" s="44" t="s">
        <v>310</v>
      </c>
      <c r="I551" s="89">
        <v>500</v>
      </c>
    </row>
    <row r="552" spans="1:9">
      <c r="A552" s="128" t="s">
        <v>1744</v>
      </c>
      <c r="B552" s="124" t="s">
        <v>1717</v>
      </c>
      <c r="C552" s="124" t="s">
        <v>1723</v>
      </c>
      <c r="D552" s="125" t="s">
        <v>1740</v>
      </c>
      <c r="E552" s="126" t="s">
        <v>1745</v>
      </c>
      <c r="F552" s="39" t="str">
        <f t="shared" si="24"/>
        <v>规格：市内运输,9米货车</v>
      </c>
      <c r="G552" s="137" t="s">
        <v>1742</v>
      </c>
      <c r="H552" s="36" t="s">
        <v>310</v>
      </c>
      <c r="I552" s="88">
        <v>800</v>
      </c>
    </row>
    <row r="553" spans="1:9">
      <c r="A553" s="128" t="s">
        <v>1746</v>
      </c>
      <c r="B553" s="124" t="s">
        <v>1717</v>
      </c>
      <c r="C553" s="124" t="s">
        <v>1723</v>
      </c>
      <c r="D553" s="125" t="s">
        <v>1740</v>
      </c>
      <c r="E553" s="126" t="s">
        <v>1747</v>
      </c>
      <c r="F553" s="39" t="str">
        <f t="shared" si="24"/>
        <v>规格：市内运输,14米货车</v>
      </c>
      <c r="G553" s="137" t="s">
        <v>1742</v>
      </c>
      <c r="H553" s="36" t="s">
        <v>310</v>
      </c>
      <c r="I553" s="88">
        <v>1000</v>
      </c>
    </row>
    <row r="554" spans="1:9">
      <c r="A554" s="128" t="s">
        <v>1748</v>
      </c>
      <c r="B554" s="124" t="s">
        <v>1717</v>
      </c>
      <c r="C554" s="124" t="s">
        <v>1723</v>
      </c>
      <c r="D554" s="125" t="s">
        <v>1740</v>
      </c>
      <c r="E554" s="126" t="s">
        <v>1749</v>
      </c>
      <c r="F554" s="39" t="str">
        <f t="shared" si="24"/>
        <v>规格：市内运输,17米货车</v>
      </c>
      <c r="G554" s="137" t="s">
        <v>1742</v>
      </c>
      <c r="H554" s="36" t="s">
        <v>310</v>
      </c>
      <c r="I554" s="88">
        <v>1500</v>
      </c>
    </row>
    <row r="555" ht="30" spans="1:9">
      <c r="A555" s="113" t="s">
        <v>1750</v>
      </c>
      <c r="B555" s="124" t="s">
        <v>1717</v>
      </c>
      <c r="C555" s="124" t="s">
        <v>1723</v>
      </c>
      <c r="D555" s="125" t="s">
        <v>1751</v>
      </c>
      <c r="E555" s="126" t="s">
        <v>1752</v>
      </c>
      <c r="F555" s="39" t="str">
        <f t="shared" si="24"/>
        <v>规格：长途运输,9米货车跨城运输，过路费据实结算</v>
      </c>
      <c r="G555" s="137" t="s">
        <v>1753</v>
      </c>
      <c r="H555" s="36" t="s">
        <v>310</v>
      </c>
      <c r="I555" s="88">
        <v>10</v>
      </c>
    </row>
    <row r="556" ht="30" spans="1:9">
      <c r="A556" s="113" t="s">
        <v>1754</v>
      </c>
      <c r="B556" s="124" t="s">
        <v>1717</v>
      </c>
      <c r="C556" s="124" t="s">
        <v>1723</v>
      </c>
      <c r="D556" s="125" t="s">
        <v>1751</v>
      </c>
      <c r="E556" s="126" t="s">
        <v>1755</v>
      </c>
      <c r="F556" s="39" t="str">
        <f t="shared" si="24"/>
        <v>规格：长途运输,14米跨城运输，过路费据实结算</v>
      </c>
      <c r="G556" s="137" t="s">
        <v>1753</v>
      </c>
      <c r="H556" s="36" t="s">
        <v>310</v>
      </c>
      <c r="I556" s="88">
        <v>12</v>
      </c>
    </row>
    <row r="557" ht="30" spans="1:9">
      <c r="A557" s="113" t="s">
        <v>1756</v>
      </c>
      <c r="B557" s="124" t="s">
        <v>1717</v>
      </c>
      <c r="C557" s="124" t="s">
        <v>1723</v>
      </c>
      <c r="D557" s="125" t="s">
        <v>1751</v>
      </c>
      <c r="E557" s="126" t="s">
        <v>1757</v>
      </c>
      <c r="F557" s="39" t="str">
        <f t="shared" si="24"/>
        <v>规格：长途运输,17米跨城运输，过路费据实结算</v>
      </c>
      <c r="G557" s="137" t="s">
        <v>1753</v>
      </c>
      <c r="H557" s="36" t="s">
        <v>310</v>
      </c>
      <c r="I557" s="88">
        <v>15</v>
      </c>
    </row>
    <row r="558" ht="15.6" spans="1:9">
      <c r="A558" s="139" t="s">
        <v>1758</v>
      </c>
      <c r="B558" s="139"/>
      <c r="C558" s="139"/>
      <c r="D558" s="139"/>
      <c r="E558" s="139"/>
      <c r="F558" s="139"/>
      <c r="G558" s="139"/>
      <c r="H558" s="139"/>
      <c r="I558" s="139"/>
    </row>
    <row r="559" s="1" customFormat="1" ht="30" spans="1:9">
      <c r="A559" s="28" t="s">
        <v>273</v>
      </c>
      <c r="B559" s="28" t="s">
        <v>1759</v>
      </c>
      <c r="C559" s="28" t="s">
        <v>1759</v>
      </c>
      <c r="D559" s="28" t="s">
        <v>1760</v>
      </c>
      <c r="E559" s="27" t="s">
        <v>1761</v>
      </c>
      <c r="F559" s="27" t="str">
        <f t="shared" si="24"/>
        <v>规格：住宿标准,一线城市（北上广深杭）</v>
      </c>
      <c r="G559" s="28" t="s">
        <v>1762</v>
      </c>
      <c r="H559" s="28" t="s">
        <v>310</v>
      </c>
      <c r="I559" s="134">
        <v>300</v>
      </c>
    </row>
    <row r="560" spans="1:9">
      <c r="A560" s="36" t="s">
        <v>1763</v>
      </c>
      <c r="B560" s="36" t="s">
        <v>1759</v>
      </c>
      <c r="C560" s="36" t="s">
        <v>1759</v>
      </c>
      <c r="D560" s="36" t="s">
        <v>1760</v>
      </c>
      <c r="E560" s="39" t="s">
        <v>1764</v>
      </c>
      <c r="F560" s="39" t="str">
        <f t="shared" si="24"/>
        <v>规格：住宿标准,其他城市</v>
      </c>
      <c r="G560" s="36" t="s">
        <v>1762</v>
      </c>
      <c r="H560" s="36" t="s">
        <v>310</v>
      </c>
      <c r="I560" s="88">
        <v>300</v>
      </c>
    </row>
    <row r="561" s="1" customFormat="1" spans="1:9">
      <c r="A561" s="28" t="s">
        <v>264</v>
      </c>
      <c r="B561" s="28" t="s">
        <v>1759</v>
      </c>
      <c r="C561" s="28" t="s">
        <v>1759</v>
      </c>
      <c r="D561" s="28" t="s">
        <v>263</v>
      </c>
      <c r="E561" s="27" t="s">
        <v>1765</v>
      </c>
      <c r="F561" s="27" t="str">
        <f t="shared" si="24"/>
        <v>规格：餐费标准,国内统一标准</v>
      </c>
      <c r="G561" s="28" t="s">
        <v>1628</v>
      </c>
      <c r="H561" s="28" t="s">
        <v>310</v>
      </c>
      <c r="I561" s="134">
        <v>80</v>
      </c>
    </row>
    <row r="562" ht="30" spans="1:9">
      <c r="A562" s="36" t="s">
        <v>1766</v>
      </c>
      <c r="B562" s="36" t="s">
        <v>1759</v>
      </c>
      <c r="C562" s="36" t="s">
        <v>1759</v>
      </c>
      <c r="D562" s="36" t="s">
        <v>1767</v>
      </c>
      <c r="E562" s="39" t="s">
        <v>1768</v>
      </c>
      <c r="F562" s="39" t="str">
        <f t="shared" si="24"/>
        <v>规格：长途交通标准,机票，航线价格6.5折为上线（不含附加费）</v>
      </c>
      <c r="G562" s="36" t="s">
        <v>1769</v>
      </c>
      <c r="H562" s="36" t="s">
        <v>310</v>
      </c>
      <c r="I562" s="88" t="s">
        <v>1770</v>
      </c>
    </row>
    <row r="563" spans="1:9">
      <c r="A563" s="36" t="s">
        <v>1771</v>
      </c>
      <c r="B563" s="36" t="s">
        <v>1759</v>
      </c>
      <c r="C563" s="36" t="s">
        <v>1759</v>
      </c>
      <c r="D563" s="36" t="s">
        <v>1767</v>
      </c>
      <c r="E563" s="39" t="s">
        <v>1772</v>
      </c>
      <c r="F563" s="39" t="str">
        <f t="shared" si="24"/>
        <v>规格：长途交通标准,高铁/动车 二等座</v>
      </c>
      <c r="G563" s="36" t="s">
        <v>1769</v>
      </c>
      <c r="H563" s="36" t="s">
        <v>310</v>
      </c>
      <c r="I563" s="88" t="s">
        <v>1770</v>
      </c>
    </row>
    <row r="564" s="1" customFormat="1" ht="30" spans="1:9">
      <c r="A564" s="28" t="s">
        <v>266</v>
      </c>
      <c r="B564" s="28" t="s">
        <v>1759</v>
      </c>
      <c r="C564" s="28" t="s">
        <v>1759</v>
      </c>
      <c r="D564" s="28" t="s">
        <v>265</v>
      </c>
      <c r="E564" s="27" t="s">
        <v>1765</v>
      </c>
      <c r="F564" s="27" t="str">
        <f t="shared" si="24"/>
        <v>规格：市内交通及通讯补贴,国内统一标准</v>
      </c>
      <c r="G564" s="28" t="s">
        <v>1628</v>
      </c>
      <c r="H564" s="28" t="s">
        <v>310</v>
      </c>
      <c r="I564" s="134">
        <v>50</v>
      </c>
    </row>
    <row r="565" ht="15.6" spans="1:9">
      <c r="A565" s="17" t="s">
        <v>1773</v>
      </c>
      <c r="B565" s="17"/>
      <c r="C565" s="17"/>
      <c r="D565" s="17"/>
      <c r="E565" s="17"/>
      <c r="F565" s="17"/>
      <c r="G565" s="17"/>
      <c r="H565" s="17"/>
      <c r="I565" s="17"/>
    </row>
    <row r="566" ht="60" spans="1:9">
      <c r="A566" s="128" t="s">
        <v>25</v>
      </c>
      <c r="B566" s="102" t="s">
        <v>1774</v>
      </c>
      <c r="C566" s="102" t="s">
        <v>1775</v>
      </c>
      <c r="D566" s="125" t="s">
        <v>1776</v>
      </c>
      <c r="E566" s="126" t="s">
        <v>1777</v>
      </c>
      <c r="F566" s="39" t="str">
        <f t="shared" si="24"/>
        <v>规格：指定第三方费用,由我方指定的第三方，且我方确认费用明细，只需乙方提供代付款，无需管理及运营的费用为代垫付。</v>
      </c>
      <c r="G566" s="102" t="s">
        <v>117</v>
      </c>
      <c r="H566" s="36" t="s">
        <v>310</v>
      </c>
      <c r="I566" s="142">
        <v>0.1</v>
      </c>
    </row>
    <row r="567" ht="45" spans="1:9">
      <c r="A567" s="128" t="s">
        <v>1778</v>
      </c>
      <c r="B567" s="102" t="s">
        <v>1774</v>
      </c>
      <c r="C567" s="102" t="s">
        <v>1779</v>
      </c>
      <c r="D567" s="125" t="s">
        <v>1780</v>
      </c>
      <c r="E567" s="126" t="s">
        <v>1781</v>
      </c>
      <c r="F567" s="39" t="str">
        <f t="shared" si="24"/>
        <v>规格：代垫付服务费,和我方签约供应商为：一般纳税人
第三方提供非增值税普通发票</v>
      </c>
      <c r="G567" s="124" t="s">
        <v>117</v>
      </c>
      <c r="H567" s="36" t="s">
        <v>310</v>
      </c>
      <c r="I567" s="142">
        <v>0.1</v>
      </c>
    </row>
    <row r="568" ht="45" spans="1:9">
      <c r="A568" s="128" t="s">
        <v>1782</v>
      </c>
      <c r="B568" s="102" t="s">
        <v>1774</v>
      </c>
      <c r="C568" s="102" t="s">
        <v>1779</v>
      </c>
      <c r="D568" s="125" t="s">
        <v>1780</v>
      </c>
      <c r="E568" s="126" t="s">
        <v>1783</v>
      </c>
      <c r="F568" s="39" t="str">
        <f t="shared" si="24"/>
        <v>规格：代垫付服务费,和我方签约供应商为：一般纳税人
第三方3%增值税发票</v>
      </c>
      <c r="G568" s="124" t="s">
        <v>117</v>
      </c>
      <c r="H568" s="36" t="s">
        <v>310</v>
      </c>
      <c r="I568" s="142">
        <v>0.06</v>
      </c>
    </row>
    <row r="569" ht="45" spans="1:9">
      <c r="A569" s="128" t="s">
        <v>1784</v>
      </c>
      <c r="B569" s="102" t="s">
        <v>1774</v>
      </c>
      <c r="C569" s="102" t="s">
        <v>1779</v>
      </c>
      <c r="D569" s="125" t="s">
        <v>1780</v>
      </c>
      <c r="E569" s="126" t="s">
        <v>1785</v>
      </c>
      <c r="F569" s="39" t="str">
        <f t="shared" si="24"/>
        <v>规格：代垫付服务费,和我方签约供应商为：一般纳税人
第三方6%增值税发票</v>
      </c>
      <c r="G569" s="124" t="s">
        <v>117</v>
      </c>
      <c r="H569" s="36" t="s">
        <v>310</v>
      </c>
      <c r="I569" s="142">
        <v>0.04</v>
      </c>
    </row>
    <row r="570" ht="15.6" spans="1:9">
      <c r="A570" s="17" t="s">
        <v>1786</v>
      </c>
      <c r="B570" s="17"/>
      <c r="C570" s="17"/>
      <c r="D570" s="17"/>
      <c r="E570" s="17"/>
      <c r="F570" s="17"/>
      <c r="G570" s="17"/>
      <c r="H570" s="17"/>
      <c r="I570" s="17"/>
    </row>
    <row r="571" ht="75" spans="1:9">
      <c r="A571" s="128" t="s">
        <v>1787</v>
      </c>
      <c r="B571" s="36" t="s">
        <v>1788</v>
      </c>
      <c r="C571" s="36" t="s">
        <v>1779</v>
      </c>
      <c r="D571" s="126" t="s">
        <v>1789</v>
      </c>
      <c r="E571" s="140" t="s">
        <v>1790</v>
      </c>
      <c r="F571" s="39" t="str">
        <f t="shared" si="24"/>
        <v>规格：本项服务费收费基数为（A.搭建+B.AVL设备+C.第三方人员费用）,规格：项目管理统筹+创意方案+设计等,本项服务费收费基数为（A.搭建+B.AVL设备+C.第三方人员费用）</v>
      </c>
      <c r="G571" s="36" t="s">
        <v>1791</v>
      </c>
      <c r="H571" s="36" t="s">
        <v>310</v>
      </c>
      <c r="I571" s="88">
        <v>0.1</v>
      </c>
    </row>
    <row r="572" ht="15.6" spans="1:9">
      <c r="A572" s="141" t="s">
        <v>1792</v>
      </c>
      <c r="B572" s="141"/>
      <c r="C572" s="141"/>
      <c r="D572" s="141"/>
      <c r="E572" s="141"/>
      <c r="F572" s="141"/>
      <c r="G572" s="141"/>
      <c r="H572" s="141"/>
      <c r="I572" s="141"/>
    </row>
  </sheetData>
  <mergeCells count="7">
    <mergeCell ref="A3:H3"/>
    <mergeCell ref="A267:H267"/>
    <mergeCell ref="A499:H499"/>
    <mergeCell ref="A558:H558"/>
    <mergeCell ref="A565:H565"/>
    <mergeCell ref="A570:H570"/>
    <mergeCell ref="A572:H572"/>
  </mergeCells>
  <conditionalFormatting sqref="I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3天2晚（成都木棉花）</vt:lpstr>
      <vt:lpstr>框架报价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WPS_1555667657</cp:lastModifiedBy>
  <dcterms:created xsi:type="dcterms:W3CDTF">2006-09-16T00:00:00Z</dcterms:created>
  <dcterms:modified xsi:type="dcterms:W3CDTF">2025-05-07T06:45:39Z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1743838A0AE049378836237B5A52CB7A_12</vt:lpwstr>
  </property>
  <property fmtid="{D5CDD505-2E9C-101B-9397-08002B2CF9AE}" pid="3" name="KSOProductBuildVer">
    <vt:lpwstr>2052-12.1.0.20784</vt:lpwstr>
  </property>
</Properties>
</file>