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<sst xmlns="http://schemas.openxmlformats.org/spreadsheetml/2006/main" count="55" uniqueCount="55">
  <si>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</si>
  <si>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</si>
  <si>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</si>
  <si>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</si>
  <si>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</si>
  <si>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</si>
  <si>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</si>
  <si>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</si>
  <si>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</si>
  <si>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</si>
  <si>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</si>
  <si>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</si>
  <si>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</si>
  <si>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</si>
  <si>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</si>
  <si>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</si>
  <si>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</si>
  <si>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</si>
  <si>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</si>
  <si>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</si>
  <si>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</si>
  <si>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</si>
  <si>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</si>
  <si>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</si>
  <si>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</si>
  <si>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</si>
  <si>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</si>
  <si>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</si>
  <si>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</si>
  <si>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</si>
  <si>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</si>
  <si>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</si>
  <si>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</si>
  <si>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</si>
  <si>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</si>
  <si>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</si>
  <si>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</si>
  <si>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</si>
  <si>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</si>
  <si>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</si>
  <si>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</si>
  <si>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</si>
  <si>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</si>
  <si>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</si>
  <si>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</si>
  <si>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</si>
  <si>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</si>
  <si>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</si>
  <si>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</si>
  <si>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</si>
  <si>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</si>
  <si>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团号：HMZA-190514-CZH182</t>
    <phoneticPr fontId="9" type="noConversion"/>
  </si>
  <si>
    <t>会议日期：5月16日-17日</t>
    <rPh sb="6" eb="7">
      <t>yue</t>
    </rPh>
    <rPh sb="9" eb="10">
      <t>ri</t>
    </rPh>
    <rPh sb="13" eb="14">
      <t>ri</t>
    </rPh>
    <phoneticPr fontId="9" type="noConversion"/>
  </si>
  <si>
    <t>活动物料采购</t>
    <rPh sb="0" eb="1">
      <t>huo dong</t>
    </rPh>
    <rPh sb="2" eb="3">
      <t>wu liao</t>
    </rPh>
    <rPh sb="4" eb="5">
      <t>cai gou</t>
    </rPh>
    <phoneticPr fontId="9" type="noConversion"/>
  </si>
  <si>
    <t>VIP民宿预订</t>
    <rPh sb="3" eb="4">
      <t>min su</t>
    </rPh>
    <rPh sb="5" eb="6">
      <t>yu ding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</si>
</sst>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E26" sqref="E2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1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15">
      <c r="A8" s="35">
        <v>1</v>
      </c>
      <c r="B8" s="29" t="s">
        <v>13</v>
      </c>
      <c r="C8" s="42">
        <v>0</v>
      </c>
      <c r="D8" s="40"/>
      <c r="E8" s="42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5" t="s">
        <v>14</v>
      </c>
    </row>
    <row r="9" spans="1:12" ht="21" customHeight="1" x14ac:dyDescent="0.15">
      <c r="A9" s="35"/>
      <c r="B9" s="29"/>
      <c r="C9" s="42"/>
      <c r="D9" s="40"/>
      <c r="E9" s="42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15">
      <c r="A10" s="35"/>
      <c r="B10" s="29"/>
      <c r="C10" s="42"/>
      <c r="D10" s="40"/>
      <c r="E10" s="42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15">
      <c r="A11" s="35"/>
      <c r="B11" s="29"/>
      <c r="C11" s="42"/>
      <c r="D11" s="40"/>
      <c r="E11" s="42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15">
      <c r="A12" s="35"/>
      <c r="B12" s="29"/>
      <c r="C12" s="42"/>
      <c r="D12" s="40"/>
      <c r="E12" s="42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15">
      <c r="A14" s="36">
        <v>2</v>
      </c>
      <c r="B14" s="30" t="s">
        <v>16</v>
      </c>
      <c r="C14" s="43">
        <v>0</v>
      </c>
      <c r="D14" s="36"/>
      <c r="E14" s="4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15">
      <c r="A15" s="37"/>
      <c r="B15" s="31"/>
      <c r="C15" s="44"/>
      <c r="D15" s="37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15">
      <c r="A17" s="35">
        <v>3</v>
      </c>
      <c r="B17" s="29" t="s">
        <v>19</v>
      </c>
      <c r="C17" s="42">
        <v>0</v>
      </c>
      <c r="D17" s="40"/>
      <c r="E17" s="42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 x14ac:dyDescent="0.15">
      <c r="A18" s="35"/>
      <c r="B18" s="29"/>
      <c r="C18" s="42"/>
      <c r="D18" s="40"/>
      <c r="E18" s="42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 x14ac:dyDescent="0.15">
      <c r="A19" s="35"/>
      <c r="B19" s="29"/>
      <c r="C19" s="42"/>
      <c r="D19" s="40"/>
      <c r="E19" s="42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 x14ac:dyDescent="0.15">
      <c r="A20" s="35"/>
      <c r="B20" s="29"/>
      <c r="C20" s="42"/>
      <c r="D20" s="40"/>
      <c r="E20" s="42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 x14ac:dyDescent="0.15">
      <c r="A22" s="35">
        <v>4</v>
      </c>
      <c r="B22" s="29" t="s">
        <v>22</v>
      </c>
      <c r="C22" s="42">
        <v>0</v>
      </c>
      <c r="D22" s="40"/>
      <c r="E22" s="42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53" t="s">
        <v>23</v>
      </c>
    </row>
    <row r="23" spans="1:10" ht="21" customHeight="1" x14ac:dyDescent="0.15">
      <c r="A23" s="35"/>
      <c r="B23" s="29"/>
      <c r="C23" s="42"/>
      <c r="D23" s="40"/>
      <c r="E23" s="42"/>
      <c r="F23" s="8">
        <v>0</v>
      </c>
      <c r="G23" s="8">
        <v>0</v>
      </c>
      <c r="H23" s="8">
        <f t="shared" si="0"/>
        <v>0</v>
      </c>
      <c r="I23" s="16"/>
      <c r="J23" s="54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5"/>
    </row>
    <row r="25" spans="1:10" ht="21" customHeight="1" x14ac:dyDescent="0.15">
      <c r="A25" s="36">
        <v>5</v>
      </c>
      <c r="B25" s="30" t="s">
        <v>25</v>
      </c>
      <c r="C25" s="21">
        <v>40000</v>
      </c>
      <c r="D25" s="21">
        <v>1</v>
      </c>
      <c r="E25" s="21">
        <f>C25*D25</f>
        <v>40000</v>
      </c>
      <c r="F25" s="22">
        <v>0</v>
      </c>
      <c r="G25" s="22">
        <v>0</v>
      </c>
      <c r="H25" s="22">
        <v>0</v>
      </c>
      <c r="I25" s="16" t="s">
        <v>53</v>
      </c>
      <c r="J25" s="45" t="s">
        <v>26</v>
      </c>
    </row>
    <row r="26" spans="1:10" ht="21" customHeight="1" x14ac:dyDescent="0.15">
      <c r="A26" s="38"/>
      <c r="B26" s="32"/>
      <c r="C26" s="21"/>
      <c r="D26" s="21"/>
      <c r="E26" s="22"/>
      <c r="F26" s="22"/>
      <c r="G26" s="22"/>
      <c r="H26" s="22"/>
      <c r="I26" s="16"/>
      <c r="J26" s="46"/>
    </row>
    <row r="27" spans="1:10" s="1" customFormat="1" ht="21" customHeight="1" x14ac:dyDescent="0.15">
      <c r="A27" s="9"/>
      <c r="B27" s="10" t="s">
        <v>27</v>
      </c>
      <c r="C27" s="11">
        <f>SUM(C25)</f>
        <v>40000</v>
      </c>
      <c r="D27" s="11">
        <f>SUM(D25)</f>
        <v>1</v>
      </c>
      <c r="E27" s="11">
        <f>SUM(E25:E26)</f>
        <v>40000</v>
      </c>
      <c r="F27" s="22">
        <v>0</v>
      </c>
      <c r="G27" s="22">
        <v>0</v>
      </c>
      <c r="H27" s="22">
        <f t="shared" ref="H27" si="8">F27+G27</f>
        <v>0</v>
      </c>
      <c r="I27" s="17"/>
      <c r="J27" s="47"/>
    </row>
    <row r="28" spans="1:10" ht="21" customHeight="1" x14ac:dyDescent="0.15">
      <c r="A28" s="35">
        <v>6</v>
      </c>
      <c r="B28" s="29" t="s">
        <v>28</v>
      </c>
      <c r="C28" s="42">
        <v>0</v>
      </c>
      <c r="D28" s="40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 x14ac:dyDescent="0.15">
      <c r="A29" s="35"/>
      <c r="B29" s="29"/>
      <c r="C29" s="42"/>
      <c r="D29" s="40"/>
      <c r="E29" s="42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 x14ac:dyDescent="0.15">
      <c r="A30" s="35"/>
      <c r="B30" s="29"/>
      <c r="C30" s="42"/>
      <c r="D30" s="40"/>
      <c r="E30" s="42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 x14ac:dyDescent="0.15">
      <c r="A31" s="35"/>
      <c r="B31" s="29"/>
      <c r="C31" s="42"/>
      <c r="D31" s="40"/>
      <c r="E31" s="42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55"/>
    </row>
    <row r="33" spans="1:10" ht="21" customHeight="1" x14ac:dyDescent="0.15">
      <c r="A33" s="35">
        <v>7</v>
      </c>
      <c r="B33" s="29" t="s">
        <v>31</v>
      </c>
      <c r="C33" s="42">
        <v>0</v>
      </c>
      <c r="D33" s="40"/>
      <c r="E33" s="42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 x14ac:dyDescent="0.15">
      <c r="A34" s="35"/>
      <c r="B34" s="29"/>
      <c r="C34" s="42"/>
      <c r="D34" s="40"/>
      <c r="E34" s="42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15">
      <c r="A35" s="35"/>
      <c r="B35" s="29"/>
      <c r="C35" s="42"/>
      <c r="D35" s="40"/>
      <c r="E35" s="42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15">
      <c r="A36" s="35"/>
      <c r="B36" s="29"/>
      <c r="C36" s="42"/>
      <c r="D36" s="40"/>
      <c r="E36" s="42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50"/>
    </row>
    <row r="38" spans="1:10" ht="21" customHeight="1" x14ac:dyDescent="0.15">
      <c r="A38" s="35">
        <v>8</v>
      </c>
      <c r="B38" s="29" t="s">
        <v>33</v>
      </c>
      <c r="C38" s="42">
        <v>0</v>
      </c>
      <c r="D38" s="40"/>
      <c r="E38" s="42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 x14ac:dyDescent="0.15">
      <c r="A39" s="35"/>
      <c r="B39" s="29"/>
      <c r="C39" s="42"/>
      <c r="D39" s="40"/>
      <c r="E39" s="42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5"/>
    </row>
    <row r="41" spans="1:10" ht="21" customHeight="1" x14ac:dyDescent="0.15">
      <c r="A41" s="35">
        <v>9</v>
      </c>
      <c r="B41" s="29" t="s">
        <v>36</v>
      </c>
      <c r="C41" s="42">
        <v>0</v>
      </c>
      <c r="D41" s="40"/>
      <c r="E41" s="42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15">
      <c r="A42" s="35"/>
      <c r="B42" s="29"/>
      <c r="C42" s="42"/>
      <c r="D42" s="40"/>
      <c r="E42" s="42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15">
      <c r="A43" s="35"/>
      <c r="B43" s="29"/>
      <c r="C43" s="42"/>
      <c r="D43" s="40"/>
      <c r="E43" s="42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7"/>
    </row>
    <row r="45" spans="1:10" ht="21" customHeight="1" x14ac:dyDescent="0.15">
      <c r="A45" s="36">
        <v>10</v>
      </c>
      <c r="B45" s="29" t="s">
        <v>39</v>
      </c>
      <c r="C45" s="42">
        <v>60000</v>
      </c>
      <c r="D45" s="40">
        <v>1</v>
      </c>
      <c r="E45" s="42">
        <f t="shared" si="2"/>
        <v>60000</v>
      </c>
      <c r="F45" s="8">
        <v>0</v>
      </c>
      <c r="G45" s="8">
        <v>0</v>
      </c>
      <c r="H45" s="8">
        <f t="shared" si="0"/>
        <v>0</v>
      </c>
      <c r="I45" s="16" t="s">
        <v>54</v>
      </c>
      <c r="J45" s="48"/>
    </row>
    <row r="46" spans="1:10" ht="21" customHeight="1" x14ac:dyDescent="0.15">
      <c r="A46" s="38"/>
      <c r="B46" s="29"/>
      <c r="C46" s="42"/>
      <c r="D46" s="40"/>
      <c r="E46" s="42"/>
      <c r="F46" s="8">
        <v>0</v>
      </c>
      <c r="G46" s="8">
        <v>0</v>
      </c>
      <c r="H46" s="8">
        <f t="shared" ref="H46:H51" si="17">F46+G46</f>
        <v>0</v>
      </c>
      <c r="I46" s="16"/>
      <c r="J46" s="49"/>
    </row>
    <row r="47" spans="1:10" ht="21" customHeight="1" x14ac:dyDescent="0.15">
      <c r="A47" s="38"/>
      <c r="B47" s="29"/>
      <c r="C47" s="42"/>
      <c r="D47" s="40"/>
      <c r="E47" s="42"/>
      <c r="F47" s="8">
        <v>0</v>
      </c>
      <c r="G47" s="8">
        <v>0</v>
      </c>
      <c r="H47" s="8">
        <f t="shared" si="17"/>
        <v>0</v>
      </c>
      <c r="I47" s="16"/>
      <c r="J47" s="49"/>
    </row>
    <row r="48" spans="1:10" ht="21" customHeight="1" x14ac:dyDescent="0.15">
      <c r="A48" s="38"/>
      <c r="B48" s="29"/>
      <c r="C48" s="42"/>
      <c r="D48" s="40"/>
      <c r="E48" s="42"/>
      <c r="F48" s="8">
        <v>0</v>
      </c>
      <c r="G48" s="8">
        <v>0</v>
      </c>
      <c r="H48" s="8">
        <f t="shared" si="17"/>
        <v>0</v>
      </c>
      <c r="I48" s="16"/>
      <c r="J48" s="49"/>
    </row>
    <row r="49" spans="1:10" ht="21" customHeight="1" x14ac:dyDescent="0.15">
      <c r="A49" s="38"/>
      <c r="B49" s="29"/>
      <c r="C49" s="42"/>
      <c r="D49" s="40"/>
      <c r="E49" s="42"/>
      <c r="F49" s="8">
        <v>0</v>
      </c>
      <c r="G49" s="8">
        <v>0</v>
      </c>
      <c r="H49" s="8">
        <f t="shared" si="17"/>
        <v>0</v>
      </c>
      <c r="I49" s="16"/>
      <c r="J49" s="49"/>
    </row>
    <row r="50" spans="1:10" ht="21" customHeight="1" x14ac:dyDescent="0.15">
      <c r="A50" s="38"/>
      <c r="B50" s="29"/>
      <c r="C50" s="42"/>
      <c r="D50" s="40"/>
      <c r="E50" s="42"/>
      <c r="F50" s="8">
        <v>0</v>
      </c>
      <c r="G50" s="8">
        <v>0</v>
      </c>
      <c r="H50" s="8">
        <f t="shared" si="17"/>
        <v>0</v>
      </c>
      <c r="I50" s="16"/>
      <c r="J50" s="49"/>
    </row>
    <row r="51" spans="1:10" ht="21" customHeight="1" x14ac:dyDescent="0.15">
      <c r="A51" s="37"/>
      <c r="B51" s="29"/>
      <c r="C51" s="42"/>
      <c r="D51" s="40"/>
      <c r="E51" s="42"/>
      <c r="F51" s="8">
        <v>0</v>
      </c>
      <c r="G51" s="8">
        <v>0</v>
      </c>
      <c r="H51" s="8">
        <f t="shared" si="17"/>
        <v>0</v>
      </c>
      <c r="I51" s="16"/>
      <c r="J51" s="49"/>
    </row>
    <row r="52" spans="1:10" s="1" customFormat="1" ht="21" customHeight="1" x14ac:dyDescent="0.15">
      <c r="A52" s="9"/>
      <c r="B52" s="10" t="s">
        <v>40</v>
      </c>
      <c r="C52" s="11">
        <f>SUM(C45)</f>
        <v>60000</v>
      </c>
      <c r="D52" s="11">
        <f t="shared" ref="D52:E52" si="18">SUM(D45)</f>
        <v>1</v>
      </c>
      <c r="E52" s="11">
        <f t="shared" si="18"/>
        <v>60000</v>
      </c>
      <c r="F52" s="11">
        <f>SUM(F45:F51)</f>
        <v>0</v>
      </c>
      <c r="G52" s="11">
        <f t="shared" ref="G52:H52" si="19">SUM(G45:G51)</f>
        <v>0</v>
      </c>
      <c r="H52" s="11">
        <f t="shared" si="19"/>
        <v>0</v>
      </c>
      <c r="I52" s="17"/>
      <c r="J52" s="50"/>
    </row>
    <row r="53" spans="1:10" ht="21" customHeight="1" x14ac:dyDescent="0.15">
      <c r="A53" s="9"/>
      <c r="B53" s="10" t="s">
        <v>41</v>
      </c>
      <c r="C53" s="11">
        <f>SUM(C52,C44,C40,C37,C32,C27,C24,C21,C16,C13)</f>
        <v>100000</v>
      </c>
      <c r="D53" s="11">
        <f>SUM(D52,D44,D40,D37,D32,D27,D24,D21,D16,D13)</f>
        <v>2</v>
      </c>
      <c r="E53" s="11">
        <f>SUM(E52,E44,E40,E37,E32,E27,E24,E21,E16,E13)</f>
        <v>100000</v>
      </c>
      <c r="F53" s="11">
        <f>SUM(F52,F44,F40,F37,F32,F27,F24,F21,F16,F13)</f>
        <v>0</v>
      </c>
      <c r="G53" s="11">
        <f>SUM(G52,G44,G40,G37,G32,G27,G24,G21,G16,G13)</f>
        <v>0</v>
      </c>
      <c r="H53" s="11">
        <f>SUM(H52,H44,H40,H37,H32,H27,H24,H21,H16,H13)</f>
        <v>0</v>
      </c>
      <c r="I53" s="17"/>
      <c r="J53" s="18"/>
    </row>
    <row r="57" spans="1:10" ht="21" customHeight="1" x14ac:dyDescent="0.15">
      <c r="A57" s="26" t="s">
        <v>42</v>
      </c>
      <c r="B57" s="27"/>
      <c r="C57" s="28" t="s">
        <v>43</v>
      </c>
      <c r="D57" s="28"/>
      <c r="E57" s="28" t="s">
        <v>44</v>
      </c>
      <c r="F57" s="28"/>
      <c r="G57" s="28" t="s">
        <v>45</v>
      </c>
      <c r="H57" s="28"/>
      <c r="I57" s="19" t="s">
        <v>46</v>
      </c>
    </row>
    <row r="58" spans="1:10" ht="21" customHeight="1" x14ac:dyDescent="0.15">
      <c r="A58" s="41">
        <f>E53</f>
        <v>100000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20">
        <f>A58-C58</f>
        <v>100000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E22:E23"/>
    <mergeCell ref="E28:E3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8:E12"/>
    <mergeCell ref="E14:E15"/>
    <mergeCell ref="E17:E20"/>
    <mergeCell ref="C58:D58"/>
    <mergeCell ref="E58:F58"/>
    <mergeCell ref="E33:E36"/>
    <mergeCell ref="E38:E39"/>
    <mergeCell ref="E41:E43"/>
    <mergeCell ref="E45:E51"/>
    <mergeCell ref="D22:D23"/>
    <mergeCell ref="D28:D31"/>
    <mergeCell ref="D33:D36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2019-08-08T09:45:58Z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