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<sst xmlns="http://schemas.openxmlformats.org/spreadsheetml/2006/main" count="86">
  <si>
    <t>【借款报销单】</t>
  </si>
  <si>
    <t>团号：HMQA-180204-BFX711</t>
  </si>
  <si>
    <t>会议日期：2018-02-04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</si>
  <si>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</si>
  <si>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</si>
  <si>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</si>
  <si>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</si>
  <si>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</si>
  <si>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</si>
  <si>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</si>
  <si>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</si>
  <si>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</si>
  <si>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</si>
  <si>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</si>
  <si>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</si>
  <si>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</si>
  <si>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</si>
  <si>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</si>
  <si>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</si>
  <si>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</si>
  <si>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</si>
  <si>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</si>
  <si>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</si>
  <si>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</si>
  <si>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</si>
  <si>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</si>
  <si>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</si>
  <si>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</si>
  <si>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</si>
  <si>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</si>
  <si>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</si>
  <si>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</si>
  <si>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</si>
  <si>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</si>
  <si>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</si>
  <si>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</si>
  <si>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</si>
  <si>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</si>
  <si>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</si>
  <si>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</si>
  <si>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</si>
  <si>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</si>
  <si>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门票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</si>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</sst>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1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6" borderId="22" applyNumberFormat="0" applyAlignment="0" applyProtection="0">
      <alignment vertical="center"/>
    </xf>
    <xf numFmtId="0" fontId="27" fillId="26" borderId="19" applyNumberFormat="0" applyAlignment="0" applyProtection="0">
      <alignment vertical="center"/>
    </xf>
    <xf numFmtId="0" fontId="28" fillId="27" borderId="23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B62" sqref="B62"/>
    </sheetView>
  </sheetViews>
  <sheetFormatPr defaultColWidth="9" defaultRowHeight="21" customHeight="1"/>
  <cols>
    <col min="1" max="1" width="9" style="51"/>
    <col min="2" max="2" width="16.75" customWidth="1"/>
    <col min="3" max="3" width="11.25" style="52" customWidth="1"/>
    <col min="5" max="5" width="11" customWidth="1"/>
    <col min="6" max="6" width="10.375"/>
    <col min="8" max="8" width="11.3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/>
      <c r="D22" s="64">
        <v>1</v>
      </c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1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3440</v>
      </c>
      <c r="D45" s="64">
        <v>1</v>
      </c>
      <c r="E45" s="63">
        <f t="shared" si="2"/>
        <v>3440</v>
      </c>
      <c r="F45" s="63">
        <v>2537</v>
      </c>
      <c r="G45" s="63">
        <v>0</v>
      </c>
      <c r="H45" s="63">
        <f t="shared" si="0"/>
        <v>2537</v>
      </c>
      <c r="I45" s="84"/>
      <c r="J45" s="92" t="s">
        <v>42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3440</v>
      </c>
      <c r="D52" s="67">
        <f t="shared" ref="D52:E52" si="20">SUM(D45)</f>
        <v>1</v>
      </c>
      <c r="E52" s="67">
        <f t="shared" si="20"/>
        <v>3440</v>
      </c>
      <c r="F52" s="67">
        <f>SUM(F45:F51)</f>
        <v>2537</v>
      </c>
      <c r="G52" s="67">
        <f t="shared" ref="G52:H52" si="21">SUM(G45:G51)</f>
        <v>0</v>
      </c>
      <c r="H52" s="67">
        <f t="shared" si="21"/>
        <v>2537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3440</v>
      </c>
      <c r="D53" s="67">
        <f t="shared" ref="D53:H53" si="22">SUM(D52,D44,D40,D37,D32,D27,D24,D21,D16,D13)</f>
        <v>2</v>
      </c>
      <c r="E53" s="67">
        <f t="shared" si="22"/>
        <v>3440</v>
      </c>
      <c r="F53" s="67">
        <f t="shared" si="22"/>
        <v>2537</v>
      </c>
      <c r="G53" s="67">
        <f t="shared" si="22"/>
        <v>0</v>
      </c>
      <c r="H53" s="67">
        <f t="shared" si="22"/>
        <v>2537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3440</v>
      </c>
      <c r="B58" s="79"/>
      <c r="C58" s="79">
        <f>H53</f>
        <v>2537</v>
      </c>
      <c r="D58" s="79"/>
      <c r="E58" s="79">
        <f>F53</f>
        <v>2537</v>
      </c>
      <c r="F58" s="79"/>
      <c r="G58" s="79">
        <f>G53</f>
        <v>0</v>
      </c>
      <c r="H58" s="79"/>
      <c r="I58" s="97">
        <f>A58-C58</f>
        <v>903</v>
      </c>
    </row>
    <row r="60" customHeight="1" spans="1:9">
      <c r="A60" s="80" t="s">
        <v>50</v>
      </c>
      <c r="B60" s="81" t="s">
        <v>51</v>
      </c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44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2018-03-08T07:00:17Z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