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0CD79118-7250-4774-BE5F-487829757AA6}" xr6:coauthVersionLast="47" xr6:coauthVersionMax="47" xr10:uidLastSave="{00000000-0000-0000-0000-000000000000}"/>
  <bookViews>
    <workbookView xWindow="4380" yWindow="2448" windowWidth="17220" windowHeight="993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3" l="1"/>
  <c r="F78" i="3"/>
  <c r="H77" i="3"/>
  <c r="G77" i="3"/>
  <c r="F77" i="3"/>
  <c r="E77" i="3"/>
  <c r="D77" i="3"/>
  <c r="C77" i="3"/>
  <c r="H76" i="3"/>
  <c r="H75" i="3"/>
  <c r="H74" i="3"/>
  <c r="H73" i="3"/>
  <c r="H72" i="3"/>
  <c r="G72" i="3"/>
  <c r="F72" i="3"/>
  <c r="E72" i="3"/>
  <c r="D72" i="3"/>
  <c r="C72" i="3"/>
  <c r="H71" i="3"/>
  <c r="H70" i="3"/>
  <c r="H69" i="3"/>
  <c r="E69" i="3"/>
  <c r="H68" i="3"/>
  <c r="G68" i="3"/>
  <c r="F68" i="3"/>
  <c r="E68" i="3"/>
  <c r="D68" i="3"/>
  <c r="C68" i="3"/>
  <c r="H67" i="3"/>
  <c r="H66" i="3"/>
  <c r="E66" i="3"/>
  <c r="H65" i="3"/>
  <c r="G65" i="3"/>
  <c r="F65" i="3"/>
  <c r="E65" i="3"/>
  <c r="D65" i="3"/>
  <c r="C65" i="3"/>
  <c r="H64" i="3"/>
  <c r="H63" i="3"/>
  <c r="H62" i="3"/>
  <c r="H61" i="3"/>
  <c r="H60" i="3"/>
  <c r="H59" i="3"/>
  <c r="E59" i="3"/>
  <c r="H58" i="3"/>
  <c r="G58" i="3"/>
  <c r="F58" i="3"/>
  <c r="E58" i="3"/>
  <c r="D58" i="3"/>
  <c r="C58" i="3"/>
  <c r="H57" i="3"/>
  <c r="H56" i="3"/>
  <c r="H55" i="3"/>
  <c r="E55" i="3"/>
  <c r="H54" i="3"/>
  <c r="G54" i="3"/>
  <c r="F54" i="3"/>
  <c r="E54" i="3"/>
  <c r="D54" i="3"/>
  <c r="C54" i="3"/>
  <c r="H53" i="3"/>
  <c r="H52" i="3"/>
  <c r="H51" i="3"/>
  <c r="H50" i="3"/>
  <c r="H49" i="3"/>
  <c r="H48" i="3"/>
  <c r="H47" i="3"/>
  <c r="H46" i="3"/>
  <c r="E46" i="3"/>
  <c r="H45" i="3"/>
  <c r="G45" i="3"/>
  <c r="F45" i="3"/>
  <c r="E45" i="3"/>
  <c r="D45" i="3"/>
  <c r="C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E32" i="3"/>
  <c r="H31" i="3"/>
  <c r="G31" i="3"/>
  <c r="F31" i="3"/>
  <c r="E31" i="3"/>
  <c r="D31" i="3"/>
  <c r="C31" i="3"/>
  <c r="H30" i="3"/>
  <c r="H29" i="3"/>
  <c r="H28" i="3"/>
  <c r="H27" i="3"/>
  <c r="H26" i="3"/>
  <c r="E26" i="3"/>
  <c r="G25" i="3"/>
  <c r="G78" i="3" s="1"/>
  <c r="G83" i="3" s="1"/>
  <c r="F25" i="3"/>
  <c r="E25" i="3"/>
  <c r="D25" i="3"/>
  <c r="C25" i="3"/>
  <c r="H24" i="3"/>
  <c r="H23" i="3"/>
  <c r="E23" i="3"/>
  <c r="G22" i="3"/>
  <c r="H22" i="3" s="1"/>
  <c r="F22" i="3"/>
  <c r="E22" i="3"/>
  <c r="D22" i="3"/>
  <c r="C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E8" i="3"/>
  <c r="I42" i="2"/>
  <c r="D40" i="2"/>
  <c r="D39" i="2"/>
  <c r="K26" i="2"/>
  <c r="G26" i="2"/>
  <c r="B26" i="2"/>
  <c r="I23" i="2"/>
  <c r="H23" i="2"/>
  <c r="G23" i="2"/>
  <c r="H25" i="3" l="1"/>
  <c r="H78" i="3" s="1"/>
  <c r="C83" i="3" s="1"/>
  <c r="I83" i="3" s="1"/>
</calcChain>
</file>

<file path=xl/sharedStrings.xml><?xml version="1.0" encoding="utf-8"?>
<sst xmlns="http://schemas.openxmlformats.org/spreadsheetml/2006/main" count="139" uniqueCount="107">
  <si>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</si>
  <si>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</si>
  <si>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</si>
  <si>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</si>
  <si>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</si>
  <si>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</si>
  <si>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</si>
  <si>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</si>
  <si>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</si>
  <si>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</si>
  <si>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</si>
  <si>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</si>
  <si>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</si>
  <si>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</si>
  <si>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</si>
  <si>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</si>
  <si>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</si>
  <si>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</si>
  <si>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</si>
  <si>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</si>
  <si>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</si>
  <si>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</si>
  <si>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</si>
  <si>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</si>
  <si>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</si>
  <si>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</si>
  <si>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</si>
  <si>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</si>
  <si>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</si>
  <si>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</si>
  <si>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</si>
  <si>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</si>
  <si>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</si>
  <si>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</si>
  <si>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</si>
  <si>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</si>
  <si>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</si>
  <si>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</si>
  <si>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</si>
  <si>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</si>
  <si>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</si>
  <si>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</si>
  <si>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</si>
  <si>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</si>
  <si>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</si>
  <si>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</si>
  <si>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</si>
  <si>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</si>
  <si>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</si>
  <si>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</si>
  <si>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</si>
  <si>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高铁，员工，去程</t>
  </si>
  <si>
    <t>可用项目：租车费、大交通、过路费、过桥费。
加油费（仅试驾活动可用，且只可使用活动当时当地的加油票）</t>
  </si>
  <si>
    <t>高铁，员工，返程</t>
  </si>
  <si>
    <t>网约车，员工用车</t>
  </si>
  <si>
    <t>网约车，嘉宾用车</t>
  </si>
  <si>
    <t>车队租车</t>
  </si>
  <si>
    <t>出租车，10号午餐去程</t>
  </si>
  <si>
    <t>出租车，10号午餐返程</t>
  </si>
  <si>
    <t>出租车，10号回宜宾</t>
  </si>
  <si>
    <t>出租车车，嘉宾用车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</si>
  <si>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</si>
  <si>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</si>
  <si>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</si>
  <si>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</si>
  <si>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</si>
  <si>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用餐</t>
  </si>
  <si>
    <t>需有客户邮件确认，并抄送合规部。</t>
  </si>
  <si>
    <t>通行费</t>
  </si>
  <si>
    <t>打车费</t>
  </si>
  <si>
    <t>客户使用费用合计</t>
  </si>
  <si>
    <t>活动餐费</t>
  </si>
  <si>
    <t>9日，客户晚餐</t>
  </si>
  <si>
    <t>需提供刷卡联、菜单（小票）</t>
  </si>
  <si>
    <t>9日员工晚餐</t>
  </si>
  <si>
    <t>10日，客户午餐</t>
  </si>
  <si>
    <t>10日，客户晚餐</t>
  </si>
  <si>
    <t>11日员工午餐</t>
  </si>
  <si>
    <t>活动餐费合计</t>
  </si>
  <si>
    <t>现地采买费用</t>
  </si>
  <si>
    <t>雨伞、信封</t>
  </si>
  <si>
    <t>尽量提供可用的原始发票，发票项目不可用的，且开票需要加收税点的可以不提供原始发票。网上交易均需提供交易截图。</t>
  </si>
  <si>
    <t>药品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</si>
  <si>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</si>
  <si>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</si>
  <si>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</si>
  <si>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</si>
  <si>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</si>
  <si>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</si>
  <si>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</si>
  <si>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</si>
  <si>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</si>
  <si>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</si>
  <si>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</si>
  <si>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</si>
  <si>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嘉宾住宿费</t>
  </si>
  <si>
    <t>员工住宿费</t>
  </si>
  <si>
    <t>嘉宾物品寄回快递费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</si>
  <si>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</si>
  <si>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</si>
  <si>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</si>
  <si>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</si>
  <si>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</si>
  <si>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</si>
  <si>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</si>
  <si>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</si>
  <si>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含退票费88元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</si>
</sst>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 "/>
    <numFmt numFmtId="179" formatCode="#,##0.00_ "/>
    <numFmt numFmtId="180" formatCode="0.00_);[Red]\(0.00\)"/>
    <numFmt numFmtId="181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0" fillId="8" borderId="2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8" borderId="2" xfId="0" applyFill="1" applyBorder="1">
      <alignment vertical="center"/>
    </xf>
    <xf numFmtId="0" fontId="1" fillId="7" borderId="2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10" borderId="1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81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2" xfId="2" applyFont="1" applyBorder="1" applyAlignment="1">
      <alignment horizontal="left" vertical="center"/>
    </xf>
    <xf numFmtId="180" fontId="8" fillId="6" borderId="6" xfId="2" applyNumberFormat="1" applyFont="1" applyFill="1" applyBorder="1" applyAlignment="1">
      <alignment horizontal="center" vertical="center"/>
    </xf>
    <xf numFmtId="180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>
      <alignment vertical="center"/>
    </xf>
    <xf numFmtId="179" fontId="8" fillId="0" borderId="0" xfId="2" applyNumberFormat="1" applyFont="1" applyAlignment="1">
      <alignment horizontal="left" vertical="center"/>
    </xf>
    <xf numFmtId="178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8" fillId="10" borderId="9" xfId="2" applyFont="1" applyFill="1" applyBorder="1" applyAlignment="1">
      <alignment horizontal="center" vertical="center"/>
    </xf>
    <xf numFmtId="0" fontId="8" fillId="10" borderId="13" xfId="2" applyFont="1" applyFill="1" applyBorder="1" applyAlignment="1">
      <alignment horizontal="center" vertical="center"/>
    </xf>
    <xf numFmtId="0" fontId="8" fillId="10" borderId="0" xfId="2" applyFont="1" applyFill="1" applyAlignment="1">
      <alignment horizontal="center" vertical="center"/>
    </xf>
    <xf numFmtId="0" fontId="8" fillId="10" borderId="14" xfId="2" applyFont="1" applyFill="1" applyBorder="1" applyAlignment="1">
      <alignment horizontal="center" vertical="center"/>
    </xf>
    <xf numFmtId="58" fontId="8" fillId="10" borderId="0" xfId="2" applyNumberFormat="1" applyFont="1" applyFill="1" applyAlignment="1">
      <alignment horizontal="center" vertical="center"/>
    </xf>
    <xf numFmtId="0" fontId="8" fillId="10" borderId="1" xfId="2" applyFont="1" applyFill="1" applyBorder="1" applyAlignment="1">
      <alignment horizontal="center" vertical="center" wrapText="1"/>
    </xf>
    <xf numFmtId="0" fontId="8" fillId="10" borderId="15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80" fontId="8" fillId="6" borderId="6" xfId="2" applyNumberFormat="1" applyFont="1" applyFill="1" applyBorder="1" applyAlignment="1">
      <alignment horizontal="center" vertical="center"/>
    </xf>
    <xf numFmtId="180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81" fontId="9" fillId="0" borderId="6" xfId="2" applyNumberFormat="1" applyFont="1" applyBorder="1" applyAlignment="1">
      <alignment horizontal="center" vertical="center"/>
    </xf>
    <xf numFmtId="181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9" fontId="9" fillId="6" borderId="2" xfId="2" applyNumberFormat="1" applyFont="1" applyFill="1" applyBorder="1" applyAlignment="1">
      <alignment horizontal="center" vertical="center"/>
    </xf>
    <xf numFmtId="0" fontId="8" fillId="10" borderId="1" xfId="2" applyFont="1" applyFill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0575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27"/>
      <c r="C1" s="27"/>
      <c r="D1" s="27"/>
      <c r="E1" s="27"/>
      <c r="F1" s="27"/>
      <c r="G1" s="27"/>
      <c r="H1" s="27"/>
      <c r="I1" s="27"/>
      <c r="J1" s="27"/>
      <c r="K1" s="27"/>
    </row>
    <row r="3" spans="2:11" ht="17.399999999999999">
      <c r="B3" s="58" t="s">
        <v>0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>
      <c r="B4" s="28"/>
      <c r="C4" s="28"/>
      <c r="D4" s="28"/>
      <c r="E4" s="28"/>
      <c r="F4" s="28"/>
      <c r="G4" s="28"/>
      <c r="H4" s="28"/>
      <c r="I4" s="28"/>
      <c r="J4" s="28"/>
      <c r="K4" s="48"/>
    </row>
    <row r="5" spans="2:11" ht="20.100000000000001" customHeight="1">
      <c r="B5" s="29"/>
      <c r="C5" s="30"/>
      <c r="D5" s="31" t="s">
        <v>1</v>
      </c>
      <c r="E5" s="31"/>
      <c r="F5" s="59"/>
      <c r="G5" s="59"/>
      <c r="H5" s="31" t="s">
        <v>2</v>
      </c>
      <c r="I5" s="30"/>
      <c r="J5" s="59" t="s">
        <v>3</v>
      </c>
      <c r="K5" s="60"/>
    </row>
    <row r="6" spans="2:11" ht="20.100000000000001" customHeight="1">
      <c r="B6" s="32"/>
      <c r="C6" s="33"/>
      <c r="D6" s="34" t="s">
        <v>4</v>
      </c>
      <c r="E6" s="34"/>
      <c r="F6" s="61"/>
      <c r="G6" s="61"/>
      <c r="H6" s="34" t="s">
        <v>5</v>
      </c>
      <c r="I6" s="33"/>
      <c r="J6" s="61" t="s">
        <v>6</v>
      </c>
      <c r="K6" s="62"/>
    </row>
    <row r="7" spans="2:11" ht="20.100000000000001" customHeight="1">
      <c r="B7" s="32"/>
      <c r="C7" s="33"/>
      <c r="D7" s="34" t="s">
        <v>7</v>
      </c>
      <c r="E7" s="34"/>
      <c r="F7" s="61"/>
      <c r="G7" s="61"/>
      <c r="H7" s="34" t="s">
        <v>8</v>
      </c>
      <c r="I7" s="33"/>
      <c r="J7" s="63"/>
      <c r="K7" s="62"/>
    </row>
    <row r="8" spans="2:11" ht="20.100000000000001" customHeight="1">
      <c r="B8" s="35"/>
      <c r="C8" s="36"/>
      <c r="D8" s="37"/>
      <c r="E8" s="37"/>
      <c r="F8" s="38"/>
      <c r="G8" s="38"/>
      <c r="H8" s="37" t="s">
        <v>9</v>
      </c>
      <c r="I8" s="36"/>
      <c r="J8" s="64"/>
      <c r="K8" s="65"/>
    </row>
    <row r="9" spans="2:11" ht="20.100000000000001" customHeight="1"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2:11" ht="20.100000000000001" customHeight="1">
      <c r="B10" s="66" t="s">
        <v>10</v>
      </c>
      <c r="C10" s="67"/>
      <c r="D10" s="39" t="s">
        <v>11</v>
      </c>
      <c r="E10" s="66" t="s">
        <v>12</v>
      </c>
      <c r="F10" s="67"/>
      <c r="G10" s="41" t="s">
        <v>13</v>
      </c>
      <c r="H10" s="40" t="s">
        <v>14</v>
      </c>
      <c r="I10" s="66" t="s">
        <v>15</v>
      </c>
      <c r="J10" s="67"/>
      <c r="K10" s="41" t="s">
        <v>16</v>
      </c>
    </row>
    <row r="11" spans="2:11">
      <c r="B11" s="68">
        <v>1</v>
      </c>
      <c r="C11" s="69"/>
      <c r="D11" s="42" t="s">
        <v>17</v>
      </c>
      <c r="E11" s="70" t="s">
        <v>18</v>
      </c>
      <c r="F11" s="70"/>
      <c r="G11" s="43"/>
      <c r="H11" s="43"/>
      <c r="I11" s="39"/>
      <c r="J11" s="40"/>
      <c r="K11" s="49"/>
    </row>
    <row r="12" spans="2:11">
      <c r="B12" s="68">
        <v>2</v>
      </c>
      <c r="C12" s="69"/>
      <c r="D12" s="70" t="s">
        <v>19</v>
      </c>
      <c r="E12" s="70" t="s">
        <v>20</v>
      </c>
      <c r="F12" s="70"/>
      <c r="G12" s="43"/>
      <c r="H12" s="43"/>
      <c r="I12" s="50"/>
      <c r="J12" s="51"/>
      <c r="K12" s="52"/>
    </row>
    <row r="13" spans="2:11">
      <c r="B13" s="68">
        <v>3</v>
      </c>
      <c r="C13" s="69"/>
      <c r="D13" s="70"/>
      <c r="E13" s="70" t="s">
        <v>20</v>
      </c>
      <c r="F13" s="70"/>
      <c r="G13" s="43"/>
      <c r="H13" s="43"/>
      <c r="I13" s="50"/>
      <c r="J13" s="51"/>
      <c r="K13" s="52"/>
    </row>
    <row r="14" spans="2:11">
      <c r="B14" s="68">
        <v>4</v>
      </c>
      <c r="C14" s="69"/>
      <c r="D14" s="70"/>
      <c r="E14" s="70" t="s">
        <v>20</v>
      </c>
      <c r="F14" s="70"/>
      <c r="G14" s="43"/>
      <c r="H14" s="43"/>
      <c r="I14" s="50"/>
      <c r="J14" s="51"/>
      <c r="K14" s="52"/>
    </row>
    <row r="15" spans="2:11">
      <c r="B15" s="68">
        <v>5</v>
      </c>
      <c r="C15" s="69"/>
      <c r="D15" s="70"/>
      <c r="E15" s="70" t="s">
        <v>20</v>
      </c>
      <c r="F15" s="70"/>
      <c r="G15" s="43"/>
      <c r="H15" s="43"/>
      <c r="I15" s="50"/>
      <c r="J15" s="51"/>
      <c r="K15" s="52"/>
    </row>
    <row r="16" spans="2:11">
      <c r="B16" s="68">
        <v>6</v>
      </c>
      <c r="C16" s="69"/>
      <c r="D16" s="70"/>
      <c r="E16" s="70" t="s">
        <v>20</v>
      </c>
      <c r="F16" s="70"/>
      <c r="G16" s="43"/>
      <c r="H16" s="43"/>
      <c r="I16" s="50"/>
      <c r="J16" s="51"/>
      <c r="K16" s="52"/>
    </row>
    <row r="17" spans="1:11">
      <c r="B17" s="68">
        <v>7</v>
      </c>
      <c r="C17" s="69"/>
      <c r="D17" s="70"/>
      <c r="E17" s="70" t="s">
        <v>20</v>
      </c>
      <c r="F17" s="70"/>
      <c r="G17" s="43"/>
      <c r="H17" s="43"/>
      <c r="I17" s="50"/>
      <c r="J17" s="51"/>
      <c r="K17" s="52"/>
    </row>
    <row r="18" spans="1:11">
      <c r="B18" s="68">
        <v>8</v>
      </c>
      <c r="C18" s="69"/>
      <c r="D18" s="70"/>
      <c r="E18" s="70" t="s">
        <v>20</v>
      </c>
      <c r="F18" s="70"/>
      <c r="G18" s="43"/>
      <c r="H18" s="43"/>
      <c r="I18" s="50"/>
      <c r="J18" s="51"/>
      <c r="K18" s="52"/>
    </row>
    <row r="19" spans="1:11">
      <c r="B19" s="68">
        <v>9</v>
      </c>
      <c r="C19" s="69"/>
      <c r="D19" s="80" t="s">
        <v>21</v>
      </c>
      <c r="E19" s="70" t="s">
        <v>21</v>
      </c>
      <c r="F19" s="70"/>
      <c r="G19" s="43"/>
      <c r="H19" s="43"/>
      <c r="I19" s="50"/>
      <c r="J19" s="51"/>
      <c r="K19" s="53"/>
    </row>
    <row r="20" spans="1:11">
      <c r="B20" s="68">
        <v>10</v>
      </c>
      <c r="C20" s="69"/>
      <c r="D20" s="80"/>
      <c r="E20" s="70" t="s">
        <v>21</v>
      </c>
      <c r="F20" s="70"/>
      <c r="G20" s="43"/>
      <c r="H20" s="43"/>
      <c r="I20" s="71"/>
      <c r="J20" s="72"/>
      <c r="K20" s="52"/>
    </row>
    <row r="21" spans="1:11">
      <c r="B21" s="68">
        <v>11</v>
      </c>
      <c r="C21" s="69"/>
      <c r="D21" s="80"/>
      <c r="E21" s="70" t="s">
        <v>21</v>
      </c>
      <c r="F21" s="70"/>
      <c r="G21" s="43"/>
      <c r="H21" s="43"/>
      <c r="I21" s="50"/>
      <c r="J21" s="51"/>
      <c r="K21" s="52"/>
    </row>
    <row r="22" spans="1:11">
      <c r="B22" s="68">
        <v>12</v>
      </c>
      <c r="C22" s="69"/>
      <c r="D22" s="44" t="s">
        <v>22</v>
      </c>
      <c r="E22" s="70" t="s">
        <v>23</v>
      </c>
      <c r="F22" s="70"/>
      <c r="G22" s="43"/>
      <c r="H22" s="43"/>
      <c r="I22" s="71"/>
      <c r="J22" s="72"/>
      <c r="K22" s="52"/>
    </row>
    <row r="23" spans="1:11" ht="20.100000000000001" customHeight="1">
      <c r="B23" s="66" t="s">
        <v>24</v>
      </c>
      <c r="C23" s="73"/>
      <c r="D23" s="73"/>
      <c r="E23" s="73"/>
      <c r="F23" s="67"/>
      <c r="G23" s="45">
        <f>SUM(G11:G22)</f>
        <v>0</v>
      </c>
      <c r="H23" s="45">
        <f>SUM(H11:H22)</f>
        <v>0</v>
      </c>
      <c r="I23" s="74">
        <f>SUM(I11:J22)</f>
        <v>0</v>
      </c>
      <c r="J23" s="75"/>
      <c r="K23" s="54"/>
    </row>
    <row r="24" spans="1:11" ht="20.100000000000001" customHeight="1">
      <c r="B24" s="33"/>
      <c r="C24" s="33"/>
      <c r="D24" s="33"/>
      <c r="E24" s="33"/>
      <c r="F24" s="33"/>
      <c r="G24" s="33"/>
      <c r="H24" s="33"/>
      <c r="I24" s="33"/>
      <c r="J24" s="55"/>
      <c r="K24" s="33"/>
    </row>
    <row r="25" spans="1:11" ht="20.100000000000001" customHeight="1">
      <c r="B25" s="76" t="s">
        <v>14</v>
      </c>
      <c r="C25" s="76"/>
      <c r="D25" s="76"/>
      <c r="E25" s="76"/>
      <c r="F25" s="76"/>
      <c r="G25" s="76" t="s">
        <v>25</v>
      </c>
      <c r="H25" s="76"/>
      <c r="I25" s="76"/>
      <c r="J25" s="76"/>
      <c r="K25" s="41" t="s">
        <v>26</v>
      </c>
    </row>
    <row r="26" spans="1:11" ht="20.100000000000001" customHeight="1">
      <c r="B26" s="77">
        <f>H23</f>
        <v>0</v>
      </c>
      <c r="C26" s="77"/>
      <c r="D26" s="77"/>
      <c r="E26" s="77"/>
      <c r="F26" s="77"/>
      <c r="G26" s="77">
        <f>I23</f>
        <v>0</v>
      </c>
      <c r="H26" s="77"/>
      <c r="I26" s="77"/>
      <c r="J26" s="77"/>
      <c r="K26" s="56">
        <f>SUM(B26:J26)</f>
        <v>0</v>
      </c>
    </row>
    <row r="27" spans="1:11" ht="20.100000000000001" customHeight="1"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ht="20.100000000000001" customHeight="1">
      <c r="B28" s="33" t="s">
        <v>27</v>
      </c>
      <c r="C28" s="33"/>
      <c r="D28" s="33"/>
      <c r="E28" s="33"/>
      <c r="F28" s="33" t="s">
        <v>28</v>
      </c>
      <c r="G28" s="33" t="s">
        <v>29</v>
      </c>
      <c r="H28" s="33"/>
      <c r="I28" s="33"/>
      <c r="J28" s="33" t="s">
        <v>30</v>
      </c>
      <c r="K28" s="33"/>
    </row>
    <row r="31" spans="1:11" ht="17.399999999999999">
      <c r="A31" s="58" t="s">
        <v>31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3" spans="2:11" ht="20.100000000000001" customHeight="1">
      <c r="B33" s="29"/>
      <c r="C33" s="30"/>
      <c r="D33" s="31" t="s">
        <v>1</v>
      </c>
      <c r="E33" s="31"/>
      <c r="F33" s="59"/>
      <c r="G33" s="59"/>
      <c r="H33" s="31" t="s">
        <v>2</v>
      </c>
      <c r="I33" s="30"/>
      <c r="J33" s="59"/>
      <c r="K33" s="60"/>
    </row>
    <row r="34" spans="2:11" ht="20.100000000000001" customHeight="1">
      <c r="B34" s="32"/>
      <c r="C34" s="33"/>
      <c r="D34" s="34" t="s">
        <v>4</v>
      </c>
      <c r="E34" s="34"/>
      <c r="F34" s="61"/>
      <c r="G34" s="61"/>
      <c r="H34" s="34" t="s">
        <v>5</v>
      </c>
      <c r="I34" s="33"/>
      <c r="J34" s="61"/>
      <c r="K34" s="62"/>
    </row>
    <row r="35" spans="2:11" ht="20.100000000000001" customHeight="1">
      <c r="B35" s="32"/>
      <c r="C35" s="33"/>
      <c r="D35" s="34" t="s">
        <v>7</v>
      </c>
      <c r="E35" s="34"/>
      <c r="F35" s="61"/>
      <c r="G35" s="61"/>
      <c r="H35" s="34" t="s">
        <v>8</v>
      </c>
      <c r="I35" s="33"/>
      <c r="J35" s="63"/>
      <c r="K35" s="62"/>
    </row>
    <row r="36" spans="2:11" ht="20.100000000000001" customHeight="1">
      <c r="B36" s="35"/>
      <c r="C36" s="36"/>
      <c r="D36" s="37"/>
      <c r="E36" s="37"/>
      <c r="F36" s="38"/>
      <c r="G36" s="38"/>
      <c r="H36" s="37" t="s">
        <v>9</v>
      </c>
      <c r="I36" s="36"/>
      <c r="J36" s="78"/>
      <c r="K36" s="65"/>
    </row>
    <row r="37" spans="2:11" ht="20.100000000000001" customHeight="1"/>
    <row r="38" spans="2:11" ht="20.100000000000001" customHeight="1">
      <c r="B38" s="70"/>
      <c r="C38" s="70"/>
      <c r="D38" s="46" t="s">
        <v>32</v>
      </c>
      <c r="E38" s="70" t="s">
        <v>33</v>
      </c>
      <c r="F38" s="70"/>
      <c r="G38" s="43" t="s">
        <v>34</v>
      </c>
      <c r="H38" s="43" t="s">
        <v>35</v>
      </c>
      <c r="I38" s="79" t="s">
        <v>24</v>
      </c>
      <c r="J38" s="79"/>
      <c r="K38" s="57" t="s">
        <v>16</v>
      </c>
    </row>
    <row r="39" spans="2:11">
      <c r="B39" s="70">
        <v>1</v>
      </c>
      <c r="C39" s="70"/>
      <c r="D39" s="46">
        <f>F34</f>
        <v>0</v>
      </c>
      <c r="E39" s="70"/>
      <c r="F39" s="70"/>
      <c r="G39" s="43"/>
      <c r="H39" s="43"/>
      <c r="I39" s="71"/>
      <c r="J39" s="72"/>
      <c r="K39" s="57"/>
    </row>
    <row r="40" spans="2:11" ht="20.100000000000001" customHeight="1">
      <c r="B40" s="70">
        <v>2</v>
      </c>
      <c r="C40" s="70"/>
      <c r="D40" s="46">
        <f>F34</f>
        <v>0</v>
      </c>
      <c r="E40" s="70"/>
      <c r="F40" s="70"/>
      <c r="G40" s="43"/>
      <c r="H40" s="43"/>
      <c r="I40" s="71"/>
      <c r="J40" s="72"/>
      <c r="K40" s="57"/>
    </row>
    <row r="41" spans="2:11" ht="20.100000000000001" customHeight="1">
      <c r="B41" s="70">
        <v>3</v>
      </c>
      <c r="C41" s="70"/>
      <c r="D41" s="47"/>
      <c r="E41" s="70"/>
      <c r="F41" s="70"/>
      <c r="G41" s="43"/>
      <c r="H41" s="43"/>
      <c r="I41" s="71"/>
      <c r="J41" s="72"/>
      <c r="K41" s="52"/>
    </row>
    <row r="42" spans="2:11" ht="20.100000000000001" customHeight="1">
      <c r="B42" s="66" t="s">
        <v>24</v>
      </c>
      <c r="C42" s="73"/>
      <c r="D42" s="73"/>
      <c r="E42" s="73"/>
      <c r="F42" s="67"/>
      <c r="G42" s="45"/>
      <c r="H42" s="45"/>
      <c r="I42" s="74">
        <f>SUM(I39:J41)</f>
        <v>0</v>
      </c>
      <c r="J42" s="75"/>
      <c r="K42" s="54"/>
    </row>
    <row r="43" spans="2:11" ht="20.100000000000001" customHeight="1">
      <c r="B43" s="33" t="s">
        <v>27</v>
      </c>
      <c r="C43" s="33"/>
      <c r="D43" s="33"/>
      <c r="E43" s="33"/>
      <c r="F43" s="33" t="s">
        <v>28</v>
      </c>
      <c r="G43" s="33" t="s">
        <v>29</v>
      </c>
      <c r="H43" s="33"/>
      <c r="I43" s="33"/>
      <c r="J43" s="33" t="s">
        <v>30</v>
      </c>
      <c r="K43" s="33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85"/>
  <sheetViews>
    <sheetView tabSelected="1" view="pageBreakPreview" topLeftCell="A78" zoomScaleNormal="100" workbookViewId="0">
      <selection activeCell="E87" sqref="E87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58" t="s">
        <v>36</v>
      </c>
      <c r="D2" s="58"/>
      <c r="E2" s="58"/>
      <c r="F2" s="58"/>
      <c r="G2" s="58"/>
      <c r="H2" s="58"/>
      <c r="I2" s="18"/>
      <c r="J2" s="18"/>
      <c r="K2" s="18"/>
      <c r="L2" s="18"/>
    </row>
    <row r="4" spans="1:12" ht="21" customHeight="1">
      <c r="H4" s="102" t="s">
        <v>37</v>
      </c>
      <c r="I4" s="102"/>
      <c r="J4" s="102" t="s">
        <v>38</v>
      </c>
    </row>
    <row r="5" spans="1:12" ht="21" customHeight="1">
      <c r="H5" s="103"/>
      <c r="I5" s="103"/>
      <c r="J5" s="103"/>
    </row>
    <row r="6" spans="1:12" ht="21" customHeight="1">
      <c r="A6" s="88" t="s">
        <v>10</v>
      </c>
      <c r="B6" s="93" t="s">
        <v>39</v>
      </c>
      <c r="C6" s="81" t="s">
        <v>40</v>
      </c>
      <c r="D6" s="81"/>
      <c r="E6" s="81"/>
      <c r="F6" s="82" t="s">
        <v>41</v>
      </c>
      <c r="G6" s="82"/>
      <c r="H6" s="82"/>
      <c r="I6" s="82"/>
      <c r="J6" s="93" t="s">
        <v>42</v>
      </c>
    </row>
    <row r="7" spans="1:12" ht="21" customHeight="1">
      <c r="A7" s="88"/>
      <c r="B7" s="93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93"/>
    </row>
    <row r="8" spans="1:12" ht="21" customHeight="1">
      <c r="A8" s="89">
        <v>1</v>
      </c>
      <c r="B8" s="94" t="s">
        <v>50</v>
      </c>
      <c r="C8" s="98">
        <v>0</v>
      </c>
      <c r="D8" s="89">
        <v>0</v>
      </c>
      <c r="E8" s="98">
        <f>C8*D8</f>
        <v>0</v>
      </c>
      <c r="F8" s="11">
        <v>110</v>
      </c>
      <c r="G8" s="11">
        <v>0</v>
      </c>
      <c r="H8" s="11">
        <f>F8+G8</f>
        <v>110</v>
      </c>
      <c r="I8" s="19" t="s">
        <v>51</v>
      </c>
      <c r="J8" s="104" t="s">
        <v>52</v>
      </c>
    </row>
    <row r="9" spans="1:12" ht="21" customHeight="1">
      <c r="A9" s="89"/>
      <c r="B9" s="94"/>
      <c r="C9" s="98"/>
      <c r="D9" s="89"/>
      <c r="E9" s="98"/>
      <c r="F9" s="11">
        <v>102</v>
      </c>
      <c r="G9" s="11">
        <v>0</v>
      </c>
      <c r="H9" s="11">
        <f>F9+G9</f>
        <v>102</v>
      </c>
      <c r="I9" s="19" t="s">
        <v>53</v>
      </c>
      <c r="J9" s="105"/>
    </row>
    <row r="10" spans="1:12" ht="21" customHeight="1">
      <c r="A10" s="89"/>
      <c r="B10" s="94"/>
      <c r="C10" s="98"/>
      <c r="D10" s="89"/>
      <c r="E10" s="98"/>
      <c r="F10" s="11">
        <v>99.51</v>
      </c>
      <c r="G10" s="11">
        <v>0</v>
      </c>
      <c r="H10" s="11">
        <f t="shared" ref="H10:H15" si="0">F10+G10</f>
        <v>99.51</v>
      </c>
      <c r="I10" s="19" t="s">
        <v>54</v>
      </c>
      <c r="J10" s="105"/>
    </row>
    <row r="11" spans="1:12" ht="21" customHeight="1">
      <c r="A11" s="89"/>
      <c r="B11" s="94"/>
      <c r="C11" s="98"/>
      <c r="D11" s="89"/>
      <c r="E11" s="98"/>
      <c r="F11" s="11">
        <v>130.94999999999999</v>
      </c>
      <c r="G11" s="11">
        <v>0</v>
      </c>
      <c r="H11" s="11">
        <f t="shared" si="0"/>
        <v>130.94999999999999</v>
      </c>
      <c r="I11" s="20" t="s">
        <v>55</v>
      </c>
      <c r="J11" s="105"/>
    </row>
    <row r="12" spans="1:12" ht="21" customHeight="1">
      <c r="A12" s="89"/>
      <c r="B12" s="94"/>
      <c r="C12" s="98"/>
      <c r="D12" s="89"/>
      <c r="E12" s="98"/>
      <c r="F12" s="11">
        <v>216.35</v>
      </c>
      <c r="G12" s="11">
        <v>9</v>
      </c>
      <c r="H12" s="11">
        <f t="shared" si="0"/>
        <v>225.35</v>
      </c>
      <c r="I12" s="20" t="s">
        <v>55</v>
      </c>
      <c r="J12" s="105"/>
    </row>
    <row r="13" spans="1:12" ht="21" customHeight="1">
      <c r="A13" s="89"/>
      <c r="B13" s="94"/>
      <c r="C13" s="98"/>
      <c r="D13" s="89"/>
      <c r="E13" s="98"/>
      <c r="F13" s="11">
        <v>6873.3</v>
      </c>
      <c r="G13" s="11">
        <v>0</v>
      </c>
      <c r="H13" s="11">
        <f t="shared" si="0"/>
        <v>6873.3</v>
      </c>
      <c r="I13" s="20" t="s">
        <v>56</v>
      </c>
      <c r="J13" s="105"/>
    </row>
    <row r="14" spans="1:12" ht="21" customHeight="1">
      <c r="A14" s="89"/>
      <c r="B14" s="94"/>
      <c r="C14" s="98"/>
      <c r="D14" s="89"/>
      <c r="E14" s="98"/>
      <c r="F14" s="11">
        <v>15</v>
      </c>
      <c r="G14" s="11">
        <v>0</v>
      </c>
      <c r="H14" s="11">
        <f t="shared" si="0"/>
        <v>15</v>
      </c>
      <c r="I14" s="20" t="s">
        <v>57</v>
      </c>
      <c r="J14" s="105"/>
    </row>
    <row r="15" spans="1:12" ht="21" customHeight="1">
      <c r="A15" s="89"/>
      <c r="B15" s="94"/>
      <c r="C15" s="98"/>
      <c r="D15" s="89"/>
      <c r="E15" s="98"/>
      <c r="F15" s="11">
        <v>15</v>
      </c>
      <c r="G15" s="11">
        <v>0</v>
      </c>
      <c r="H15" s="11">
        <f t="shared" si="0"/>
        <v>15</v>
      </c>
      <c r="I15" s="20" t="s">
        <v>57</v>
      </c>
      <c r="J15" s="105"/>
    </row>
    <row r="16" spans="1:12" ht="21" customHeight="1">
      <c r="A16" s="89"/>
      <c r="B16" s="94"/>
      <c r="C16" s="98"/>
      <c r="D16" s="89"/>
      <c r="E16" s="98"/>
      <c r="F16" s="11">
        <v>45</v>
      </c>
      <c r="G16" s="11">
        <v>0</v>
      </c>
      <c r="H16" s="11">
        <f t="shared" ref="H16:H22" si="1">F16+G16</f>
        <v>45</v>
      </c>
      <c r="I16" s="20" t="s">
        <v>58</v>
      </c>
      <c r="J16" s="105"/>
    </row>
    <row r="17" spans="1:10" ht="21" customHeight="1">
      <c r="A17" s="89"/>
      <c r="B17" s="94"/>
      <c r="C17" s="98"/>
      <c r="D17" s="89"/>
      <c r="E17" s="98"/>
      <c r="F17" s="11">
        <v>110</v>
      </c>
      <c r="G17" s="11">
        <v>0</v>
      </c>
      <c r="H17" s="11">
        <f t="shared" si="1"/>
        <v>110</v>
      </c>
      <c r="I17" s="20" t="s">
        <v>59</v>
      </c>
      <c r="J17" s="105"/>
    </row>
    <row r="18" spans="1:10" ht="21" customHeight="1">
      <c r="A18" s="89"/>
      <c r="B18" s="94"/>
      <c r="C18" s="98"/>
      <c r="D18" s="89"/>
      <c r="E18" s="98"/>
      <c r="F18" s="11">
        <v>20</v>
      </c>
      <c r="G18" s="11">
        <v>0</v>
      </c>
      <c r="H18" s="11">
        <f t="shared" si="1"/>
        <v>20</v>
      </c>
      <c r="I18" s="20" t="s">
        <v>60</v>
      </c>
      <c r="J18" s="105"/>
    </row>
    <row r="19" spans="1:10" ht="21" customHeight="1">
      <c r="A19" s="89"/>
      <c r="B19" s="94"/>
      <c r="C19" s="98"/>
      <c r="D19" s="89"/>
      <c r="E19" s="98"/>
      <c r="F19" s="11">
        <v>0</v>
      </c>
      <c r="G19" s="11">
        <v>1077</v>
      </c>
      <c r="H19" s="11">
        <f t="shared" si="1"/>
        <v>1077</v>
      </c>
      <c r="I19" s="19" t="s">
        <v>106</v>
      </c>
      <c r="J19" s="105"/>
    </row>
    <row r="20" spans="1:10" ht="21" customHeight="1">
      <c r="A20" s="89"/>
      <c r="B20" s="94"/>
      <c r="C20" s="98"/>
      <c r="D20" s="89"/>
      <c r="E20" s="98"/>
      <c r="F20" s="11">
        <v>0</v>
      </c>
      <c r="G20" s="11">
        <v>0</v>
      </c>
      <c r="H20" s="11">
        <f t="shared" si="1"/>
        <v>0</v>
      </c>
      <c r="I20" s="19"/>
      <c r="J20" s="105"/>
    </row>
    <row r="21" spans="1:10" ht="21" customHeight="1">
      <c r="A21" s="89"/>
      <c r="B21" s="94"/>
      <c r="C21" s="98"/>
      <c r="D21" s="89"/>
      <c r="E21" s="98"/>
      <c r="F21" s="11">
        <v>0</v>
      </c>
      <c r="G21" s="11">
        <v>0</v>
      </c>
      <c r="H21" s="11">
        <f t="shared" si="1"/>
        <v>0</v>
      </c>
      <c r="I21" s="19"/>
      <c r="J21" s="105"/>
    </row>
    <row r="22" spans="1:10" s="1" customFormat="1" ht="21" customHeight="1">
      <c r="A22" s="12"/>
      <c r="B22" s="13" t="s">
        <v>61</v>
      </c>
      <c r="C22" s="14">
        <f>SUM(C8)</f>
        <v>0</v>
      </c>
      <c r="D22" s="14">
        <f>SUM(D8)</f>
        <v>0</v>
      </c>
      <c r="E22" s="14">
        <f>SUM(E8)</f>
        <v>0</v>
      </c>
      <c r="F22" s="15">
        <f>SUM(F8:F21)</f>
        <v>7737.11</v>
      </c>
      <c r="G22" s="15">
        <f>SUM(G8:G21)</f>
        <v>1086</v>
      </c>
      <c r="H22" s="15">
        <f t="shared" si="1"/>
        <v>8823.11</v>
      </c>
      <c r="I22" s="21"/>
      <c r="J22" s="106"/>
    </row>
    <row r="23" spans="1:10" ht="21" customHeight="1">
      <c r="A23" s="90">
        <v>2</v>
      </c>
      <c r="B23" s="95" t="s">
        <v>62</v>
      </c>
      <c r="C23" s="99">
        <v>0</v>
      </c>
      <c r="D23" s="90">
        <v>0</v>
      </c>
      <c r="E23" s="99">
        <f>C23*D23</f>
        <v>0</v>
      </c>
      <c r="F23" s="11">
        <v>0</v>
      </c>
      <c r="G23" s="11">
        <v>0</v>
      </c>
      <c r="H23" s="16">
        <f t="shared" ref="H23:H30" si="2">F23+G23</f>
        <v>0</v>
      </c>
      <c r="I23" s="20"/>
      <c r="J23" s="104" t="s">
        <v>63</v>
      </c>
    </row>
    <row r="24" spans="1:10" ht="21" customHeight="1">
      <c r="A24" s="91"/>
      <c r="B24" s="96"/>
      <c r="C24" s="100"/>
      <c r="D24" s="91"/>
      <c r="E24" s="100"/>
      <c r="F24" s="11">
        <v>0</v>
      </c>
      <c r="G24" s="11">
        <v>0</v>
      </c>
      <c r="H24" s="11">
        <f t="shared" si="2"/>
        <v>0</v>
      </c>
      <c r="I24" s="19"/>
      <c r="J24" s="105"/>
    </row>
    <row r="25" spans="1:10" s="1" customFormat="1" ht="21" customHeight="1">
      <c r="A25" s="12"/>
      <c r="B25" s="13" t="s">
        <v>64</v>
      </c>
      <c r="C25" s="14">
        <f>SUM(C23)</f>
        <v>0</v>
      </c>
      <c r="D25" s="14">
        <f>SUM(D23)</f>
        <v>0</v>
      </c>
      <c r="E25" s="14">
        <f>SUM(E23)</f>
        <v>0</v>
      </c>
      <c r="F25" s="15">
        <f>SUM(F23:F24)</f>
        <v>0</v>
      </c>
      <c r="G25" s="15">
        <f>SUM(G23:G24)</f>
        <v>0</v>
      </c>
      <c r="H25" s="15">
        <f t="shared" si="2"/>
        <v>0</v>
      </c>
      <c r="I25" s="21"/>
      <c r="J25" s="106"/>
    </row>
    <row r="26" spans="1:10" ht="21" customHeight="1">
      <c r="A26" s="90">
        <v>3</v>
      </c>
      <c r="B26" s="95" t="s">
        <v>65</v>
      </c>
      <c r="C26" s="99">
        <v>0</v>
      </c>
      <c r="D26" s="90">
        <v>1</v>
      </c>
      <c r="E26" s="99">
        <f>C26*D26</f>
        <v>0</v>
      </c>
      <c r="F26" s="11">
        <v>250</v>
      </c>
      <c r="G26" s="11">
        <v>0</v>
      </c>
      <c r="H26" s="11">
        <f t="shared" si="2"/>
        <v>250</v>
      </c>
      <c r="I26" s="20" t="s">
        <v>66</v>
      </c>
      <c r="J26" s="107" t="s">
        <v>67</v>
      </c>
    </row>
    <row r="27" spans="1:10" ht="21" customHeight="1">
      <c r="A27" s="92"/>
      <c r="B27" s="97"/>
      <c r="C27" s="101"/>
      <c r="D27" s="92"/>
      <c r="E27" s="101"/>
      <c r="F27" s="11">
        <v>9</v>
      </c>
      <c r="G27" s="11">
        <v>0</v>
      </c>
      <c r="H27" s="11">
        <f t="shared" si="2"/>
        <v>9</v>
      </c>
      <c r="I27" s="20" t="s">
        <v>68</v>
      </c>
      <c r="J27" s="108"/>
    </row>
    <row r="28" spans="1:10" ht="21" customHeight="1">
      <c r="A28" s="92"/>
      <c r="B28" s="97"/>
      <c r="C28" s="101"/>
      <c r="D28" s="92"/>
      <c r="E28" s="101"/>
      <c r="F28" s="11">
        <v>130</v>
      </c>
      <c r="G28" s="11">
        <v>0</v>
      </c>
      <c r="H28" s="11">
        <f t="shared" si="2"/>
        <v>130</v>
      </c>
      <c r="I28" s="20" t="s">
        <v>69</v>
      </c>
      <c r="J28" s="108"/>
    </row>
    <row r="29" spans="1:10" ht="21" customHeight="1">
      <c r="A29" s="92"/>
      <c r="B29" s="97"/>
      <c r="C29" s="101"/>
      <c r="D29" s="92"/>
      <c r="E29" s="101"/>
      <c r="F29" s="11">
        <v>100</v>
      </c>
      <c r="G29" s="11">
        <v>0</v>
      </c>
      <c r="H29" s="11">
        <f t="shared" si="2"/>
        <v>100</v>
      </c>
      <c r="I29" s="20" t="s">
        <v>69</v>
      </c>
      <c r="J29" s="108"/>
    </row>
    <row r="30" spans="1:10" ht="21" customHeight="1">
      <c r="A30" s="92"/>
      <c r="B30" s="97"/>
      <c r="C30" s="101"/>
      <c r="D30" s="92"/>
      <c r="E30" s="101"/>
      <c r="F30" s="11">
        <v>400</v>
      </c>
      <c r="G30" s="11">
        <v>0</v>
      </c>
      <c r="H30" s="11">
        <f t="shared" si="2"/>
        <v>400</v>
      </c>
      <c r="I30" s="20" t="s">
        <v>21</v>
      </c>
      <c r="J30" s="108"/>
    </row>
    <row r="31" spans="1:10" s="1" customFormat="1" ht="21" customHeight="1">
      <c r="A31" s="12"/>
      <c r="B31" s="13" t="s">
        <v>70</v>
      </c>
      <c r="C31" s="14">
        <f>SUM(C26)</f>
        <v>0</v>
      </c>
      <c r="D31" s="14">
        <f t="shared" ref="D31:E31" si="3">SUM(D26)</f>
        <v>1</v>
      </c>
      <c r="E31" s="14">
        <f t="shared" si="3"/>
        <v>0</v>
      </c>
      <c r="F31" s="15">
        <f>SUM(F26:F30)</f>
        <v>889</v>
      </c>
      <c r="G31" s="15">
        <f>SUM(G26:G30)</f>
        <v>0</v>
      </c>
      <c r="H31" s="15">
        <f t="shared" ref="H31:H41" si="4">F31+G31</f>
        <v>889</v>
      </c>
      <c r="I31" s="21"/>
      <c r="J31" s="109"/>
    </row>
    <row r="32" spans="1:10" ht="19.95" customHeight="1">
      <c r="A32" s="89">
        <v>4</v>
      </c>
      <c r="B32" s="94" t="s">
        <v>71</v>
      </c>
      <c r="C32" s="98">
        <v>0</v>
      </c>
      <c r="D32" s="89">
        <v>1</v>
      </c>
      <c r="E32" s="98">
        <f>C32*D32</f>
        <v>0</v>
      </c>
      <c r="F32" s="11">
        <v>591</v>
      </c>
      <c r="G32" s="11">
        <v>0</v>
      </c>
      <c r="H32" s="11">
        <f t="shared" si="4"/>
        <v>591</v>
      </c>
      <c r="I32" s="20" t="s">
        <v>72</v>
      </c>
      <c r="J32" s="107" t="s">
        <v>73</v>
      </c>
    </row>
    <row r="33" spans="1:10" ht="19.95" customHeight="1">
      <c r="A33" s="89"/>
      <c r="B33" s="94"/>
      <c r="C33" s="98"/>
      <c r="D33" s="89"/>
      <c r="E33" s="98"/>
      <c r="F33" s="11">
        <v>71</v>
      </c>
      <c r="G33" s="11">
        <v>0</v>
      </c>
      <c r="H33" s="11">
        <f t="shared" si="4"/>
        <v>71</v>
      </c>
      <c r="I33" s="19" t="s">
        <v>74</v>
      </c>
      <c r="J33" s="108"/>
    </row>
    <row r="34" spans="1:10" ht="21" customHeight="1">
      <c r="A34" s="89"/>
      <c r="B34" s="94"/>
      <c r="C34" s="98"/>
      <c r="D34" s="89"/>
      <c r="E34" s="98"/>
      <c r="F34" s="11">
        <v>786</v>
      </c>
      <c r="G34" s="11">
        <v>0</v>
      </c>
      <c r="H34" s="11">
        <f t="shared" si="4"/>
        <v>786</v>
      </c>
      <c r="I34" s="20" t="s">
        <v>75</v>
      </c>
      <c r="J34" s="108"/>
    </row>
    <row r="35" spans="1:10" ht="21" customHeight="1">
      <c r="A35" s="89"/>
      <c r="B35" s="94"/>
      <c r="C35" s="98"/>
      <c r="D35" s="89"/>
      <c r="E35" s="98"/>
      <c r="F35" s="11">
        <v>700</v>
      </c>
      <c r="G35" s="11">
        <v>0</v>
      </c>
      <c r="H35" s="11">
        <f t="shared" si="4"/>
        <v>700</v>
      </c>
      <c r="I35" s="20" t="s">
        <v>76</v>
      </c>
      <c r="J35" s="108"/>
    </row>
    <row r="36" spans="1:10" ht="21" customHeight="1">
      <c r="A36" s="89"/>
      <c r="B36" s="94"/>
      <c r="C36" s="98"/>
      <c r="D36" s="89"/>
      <c r="E36" s="98"/>
      <c r="F36" s="11">
        <v>170</v>
      </c>
      <c r="G36" s="11">
        <v>0</v>
      </c>
      <c r="H36" s="11">
        <f t="shared" si="4"/>
        <v>170</v>
      </c>
      <c r="I36" s="19" t="s">
        <v>77</v>
      </c>
      <c r="J36" s="108"/>
    </row>
    <row r="37" spans="1:10" ht="21" customHeight="1">
      <c r="A37" s="89"/>
      <c r="B37" s="94"/>
      <c r="C37" s="98"/>
      <c r="D37" s="89"/>
      <c r="E37" s="98"/>
      <c r="F37" s="11">
        <v>0</v>
      </c>
      <c r="G37" s="11">
        <v>0</v>
      </c>
      <c r="H37" s="11">
        <f t="shared" si="4"/>
        <v>0</v>
      </c>
      <c r="I37" s="19"/>
      <c r="J37" s="108"/>
    </row>
    <row r="38" spans="1:10" ht="21" customHeight="1">
      <c r="A38" s="89"/>
      <c r="B38" s="94"/>
      <c r="C38" s="98"/>
      <c r="D38" s="89"/>
      <c r="E38" s="98"/>
      <c r="F38" s="11">
        <v>0</v>
      </c>
      <c r="G38" s="11">
        <v>0</v>
      </c>
      <c r="H38" s="11">
        <f t="shared" si="4"/>
        <v>0</v>
      </c>
      <c r="I38" s="19"/>
      <c r="J38" s="108"/>
    </row>
    <row r="39" spans="1:10" ht="21" customHeight="1">
      <c r="A39" s="89"/>
      <c r="B39" s="94"/>
      <c r="C39" s="98"/>
      <c r="D39" s="89"/>
      <c r="E39" s="98"/>
      <c r="F39" s="11">
        <v>0</v>
      </c>
      <c r="G39" s="11">
        <v>0</v>
      </c>
      <c r="H39" s="11">
        <f t="shared" si="4"/>
        <v>0</v>
      </c>
      <c r="I39" s="19"/>
      <c r="J39" s="108"/>
    </row>
    <row r="40" spans="1:10" ht="21" customHeight="1">
      <c r="A40" s="89"/>
      <c r="B40" s="94"/>
      <c r="C40" s="98"/>
      <c r="D40" s="89"/>
      <c r="E40" s="98"/>
      <c r="F40" s="11">
        <v>0</v>
      </c>
      <c r="G40" s="11">
        <v>0</v>
      </c>
      <c r="H40" s="11">
        <f t="shared" si="4"/>
        <v>0</v>
      </c>
      <c r="I40" s="19"/>
      <c r="J40" s="108"/>
    </row>
    <row r="41" spans="1:10" ht="21" customHeight="1">
      <c r="A41" s="89"/>
      <c r="B41" s="94"/>
      <c r="C41" s="98"/>
      <c r="D41" s="89"/>
      <c r="E41" s="98"/>
      <c r="F41" s="11">
        <v>0</v>
      </c>
      <c r="G41" s="11">
        <v>0</v>
      </c>
      <c r="H41" s="11">
        <f t="shared" si="4"/>
        <v>0</v>
      </c>
      <c r="I41" s="19"/>
      <c r="J41" s="108"/>
    </row>
    <row r="42" spans="1:10" ht="21" customHeight="1">
      <c r="A42" s="89"/>
      <c r="B42" s="94"/>
      <c r="C42" s="98"/>
      <c r="D42" s="89"/>
      <c r="E42" s="98"/>
      <c r="F42" s="11">
        <v>0</v>
      </c>
      <c r="G42" s="11">
        <v>0</v>
      </c>
      <c r="H42" s="11">
        <f t="shared" ref="H42:H56" si="5">F42+G42</f>
        <v>0</v>
      </c>
      <c r="I42" s="19"/>
      <c r="J42" s="108"/>
    </row>
    <row r="43" spans="1:10" ht="21" customHeight="1">
      <c r="A43" s="89"/>
      <c r="B43" s="94"/>
      <c r="C43" s="98"/>
      <c r="D43" s="89"/>
      <c r="E43" s="98"/>
      <c r="F43" s="11">
        <v>0</v>
      </c>
      <c r="G43" s="11">
        <v>0</v>
      </c>
      <c r="H43" s="11">
        <f t="shared" si="5"/>
        <v>0</v>
      </c>
      <c r="I43" s="19"/>
      <c r="J43" s="108"/>
    </row>
    <row r="44" spans="1:10" ht="21" customHeight="1">
      <c r="A44" s="89"/>
      <c r="B44" s="94"/>
      <c r="C44" s="98"/>
      <c r="D44" s="89"/>
      <c r="E44" s="98"/>
      <c r="F44" s="11">
        <v>0</v>
      </c>
      <c r="G44" s="11">
        <v>0</v>
      </c>
      <c r="H44" s="11">
        <f t="shared" si="5"/>
        <v>0</v>
      </c>
      <c r="I44" s="19"/>
      <c r="J44" s="108"/>
    </row>
    <row r="45" spans="1:10" s="1" customFormat="1" ht="21" customHeight="1">
      <c r="A45" s="12"/>
      <c r="B45" s="13" t="s">
        <v>78</v>
      </c>
      <c r="C45" s="14">
        <f>C32</f>
        <v>0</v>
      </c>
      <c r="D45" s="14">
        <f>D32</f>
        <v>1</v>
      </c>
      <c r="E45" s="14">
        <f>E32</f>
        <v>0</v>
      </c>
      <c r="F45" s="15">
        <f>SUM(F32:F44)</f>
        <v>2318</v>
      </c>
      <c r="G45" s="15">
        <f>SUM(G32:G44)</f>
        <v>0</v>
      </c>
      <c r="H45" s="15">
        <f t="shared" si="5"/>
        <v>2318</v>
      </c>
      <c r="I45" s="21"/>
      <c r="J45" s="109"/>
    </row>
    <row r="46" spans="1:10" ht="21" customHeight="1">
      <c r="A46" s="90">
        <v>5</v>
      </c>
      <c r="B46" s="95" t="s">
        <v>79</v>
      </c>
      <c r="C46" s="99">
        <v>0</v>
      </c>
      <c r="D46" s="90">
        <v>1</v>
      </c>
      <c r="E46" s="98">
        <f>C46*D46</f>
        <v>0</v>
      </c>
      <c r="F46" s="11">
        <v>257.5</v>
      </c>
      <c r="G46" s="11">
        <v>0</v>
      </c>
      <c r="H46" s="11">
        <f t="shared" si="5"/>
        <v>257.5</v>
      </c>
      <c r="I46" s="20" t="s">
        <v>80</v>
      </c>
      <c r="J46" s="110" t="s">
        <v>81</v>
      </c>
    </row>
    <row r="47" spans="1:10" ht="21" customHeight="1">
      <c r="A47" s="92"/>
      <c r="B47" s="97"/>
      <c r="C47" s="101"/>
      <c r="D47" s="92"/>
      <c r="E47" s="98"/>
      <c r="F47" s="11">
        <v>0</v>
      </c>
      <c r="G47" s="11">
        <v>50</v>
      </c>
      <c r="H47" s="11">
        <f t="shared" si="5"/>
        <v>50</v>
      </c>
      <c r="I47" s="20" t="s">
        <v>82</v>
      </c>
      <c r="J47" s="111"/>
    </row>
    <row r="48" spans="1:10" ht="21" customHeight="1">
      <c r="A48" s="92"/>
      <c r="B48" s="97"/>
      <c r="C48" s="101"/>
      <c r="D48" s="92"/>
      <c r="E48" s="98"/>
      <c r="F48" s="11">
        <v>0</v>
      </c>
      <c r="G48" s="11">
        <v>0</v>
      </c>
      <c r="H48" s="11">
        <f t="shared" si="5"/>
        <v>0</v>
      </c>
      <c r="I48" s="19"/>
      <c r="J48" s="111"/>
    </row>
    <row r="49" spans="1:10" ht="21" customHeight="1">
      <c r="A49" s="92"/>
      <c r="B49" s="97"/>
      <c r="C49" s="101"/>
      <c r="D49" s="92"/>
      <c r="E49" s="98"/>
      <c r="F49" s="11">
        <v>0</v>
      </c>
      <c r="G49" s="11">
        <v>0</v>
      </c>
      <c r="H49" s="11">
        <f t="shared" si="5"/>
        <v>0</v>
      </c>
      <c r="I49" s="19"/>
      <c r="J49" s="111"/>
    </row>
    <row r="50" spans="1:10" ht="21" customHeight="1">
      <c r="A50" s="92"/>
      <c r="B50" s="97"/>
      <c r="C50" s="101"/>
      <c r="D50" s="92"/>
      <c r="E50" s="98"/>
      <c r="F50" s="11">
        <v>0</v>
      </c>
      <c r="G50" s="11">
        <v>0</v>
      </c>
      <c r="H50" s="11">
        <f t="shared" si="5"/>
        <v>0</v>
      </c>
      <c r="I50" s="19"/>
      <c r="J50" s="111"/>
    </row>
    <row r="51" spans="1:10" ht="21" customHeight="1">
      <c r="A51" s="92"/>
      <c r="B51" s="97"/>
      <c r="C51" s="101"/>
      <c r="D51" s="92"/>
      <c r="E51" s="98"/>
      <c r="F51" s="11">
        <v>0</v>
      </c>
      <c r="G51" s="11">
        <v>0</v>
      </c>
      <c r="H51" s="11">
        <f t="shared" si="5"/>
        <v>0</v>
      </c>
      <c r="I51" s="19"/>
      <c r="J51" s="111"/>
    </row>
    <row r="52" spans="1:10" ht="21" customHeight="1">
      <c r="A52" s="92"/>
      <c r="B52" s="97"/>
      <c r="C52" s="101"/>
      <c r="D52" s="92"/>
      <c r="E52" s="98"/>
      <c r="F52" s="11">
        <v>0</v>
      </c>
      <c r="G52" s="11">
        <v>0</v>
      </c>
      <c r="H52" s="11">
        <f t="shared" si="5"/>
        <v>0</v>
      </c>
      <c r="I52" s="19"/>
      <c r="J52" s="111"/>
    </row>
    <row r="53" spans="1:10" ht="21" customHeight="1">
      <c r="A53" s="92"/>
      <c r="B53" s="97"/>
      <c r="C53" s="101"/>
      <c r="D53" s="92"/>
      <c r="E53" s="98"/>
      <c r="F53" s="11">
        <v>0</v>
      </c>
      <c r="G53" s="11">
        <v>0</v>
      </c>
      <c r="H53" s="11">
        <f t="shared" si="5"/>
        <v>0</v>
      </c>
      <c r="I53" s="19"/>
      <c r="J53" s="111"/>
    </row>
    <row r="54" spans="1:10" s="1" customFormat="1" ht="21" customHeight="1">
      <c r="A54" s="12"/>
      <c r="B54" s="13" t="s">
        <v>83</v>
      </c>
      <c r="C54" s="14">
        <f>SUM(C46:C53)</f>
        <v>0</v>
      </c>
      <c r="D54" s="14">
        <f>SUM(D46)</f>
        <v>1</v>
      </c>
      <c r="E54" s="14">
        <f>E46</f>
        <v>0</v>
      </c>
      <c r="F54" s="15">
        <f>SUM(F46:F53)</f>
        <v>257.5</v>
      </c>
      <c r="G54" s="15">
        <f>SUM(G46:G53)</f>
        <v>50</v>
      </c>
      <c r="H54" s="15">
        <f t="shared" si="5"/>
        <v>307.5</v>
      </c>
      <c r="I54" s="21"/>
      <c r="J54" s="112"/>
    </row>
    <row r="55" spans="1:10" ht="21" customHeight="1">
      <c r="A55" s="89">
        <v>6</v>
      </c>
      <c r="B55" s="94" t="s">
        <v>84</v>
      </c>
      <c r="C55" s="98">
        <v>0</v>
      </c>
      <c r="D55" s="89">
        <v>0</v>
      </c>
      <c r="E55" s="98">
        <f>C55*D55</f>
        <v>0</v>
      </c>
      <c r="F55" s="11">
        <v>0</v>
      </c>
      <c r="G55" s="11">
        <v>0</v>
      </c>
      <c r="H55" s="11">
        <f t="shared" si="5"/>
        <v>0</v>
      </c>
      <c r="I55" s="19"/>
      <c r="J55" s="104" t="s">
        <v>85</v>
      </c>
    </row>
    <row r="56" spans="1:10" ht="21" customHeight="1">
      <c r="A56" s="89"/>
      <c r="B56" s="94"/>
      <c r="C56" s="98"/>
      <c r="D56" s="89"/>
      <c r="E56" s="98"/>
      <c r="F56" s="11">
        <v>0</v>
      </c>
      <c r="G56" s="11">
        <v>0</v>
      </c>
      <c r="H56" s="11">
        <f t="shared" si="5"/>
        <v>0</v>
      </c>
      <c r="I56" s="19"/>
      <c r="J56" s="108"/>
    </row>
    <row r="57" spans="1:10" ht="21" customHeight="1">
      <c r="A57" s="89"/>
      <c r="B57" s="94"/>
      <c r="C57" s="98"/>
      <c r="D57" s="89"/>
      <c r="E57" s="98"/>
      <c r="F57" s="11">
        <v>0</v>
      </c>
      <c r="G57" s="11">
        <v>0</v>
      </c>
      <c r="H57" s="11">
        <f t="shared" ref="H57:H64" si="6">F57+G57</f>
        <v>0</v>
      </c>
      <c r="I57" s="19"/>
      <c r="J57" s="108"/>
    </row>
    <row r="58" spans="1:10" s="1" customFormat="1" ht="21" customHeight="1">
      <c r="A58" s="12"/>
      <c r="B58" s="13" t="s">
        <v>86</v>
      </c>
      <c r="C58" s="14">
        <f>SUM(C55)</f>
        <v>0</v>
      </c>
      <c r="D58" s="14">
        <f t="shared" ref="D58:E58" si="7">SUM(D55)</f>
        <v>0</v>
      </c>
      <c r="E58" s="14">
        <f t="shared" si="7"/>
        <v>0</v>
      </c>
      <c r="F58" s="15">
        <f>SUM(F55:F57)</f>
        <v>0</v>
      </c>
      <c r="G58" s="15">
        <f>SUM(G55:G57)</f>
        <v>0</v>
      </c>
      <c r="H58" s="15">
        <f t="shared" si="6"/>
        <v>0</v>
      </c>
      <c r="I58" s="21"/>
      <c r="J58" s="109"/>
    </row>
    <row r="59" spans="1:10" ht="21" customHeight="1">
      <c r="A59" s="89">
        <v>7</v>
      </c>
      <c r="B59" s="94" t="s">
        <v>87</v>
      </c>
      <c r="C59" s="98">
        <v>0</v>
      </c>
      <c r="D59" s="89">
        <v>0</v>
      </c>
      <c r="E59" s="98">
        <f>C59</f>
        <v>0</v>
      </c>
      <c r="F59" s="11">
        <v>0</v>
      </c>
      <c r="G59" s="11">
        <v>0</v>
      </c>
      <c r="H59" s="11">
        <f t="shared" si="6"/>
        <v>0</v>
      </c>
      <c r="I59" s="19"/>
      <c r="J59" s="113"/>
    </row>
    <row r="60" spans="1:10" ht="21" customHeight="1">
      <c r="A60" s="89"/>
      <c r="B60" s="94"/>
      <c r="C60" s="98"/>
      <c r="D60" s="89"/>
      <c r="E60" s="98"/>
      <c r="F60" s="11">
        <v>0</v>
      </c>
      <c r="G60" s="11">
        <v>0</v>
      </c>
      <c r="H60" s="11">
        <f t="shared" si="6"/>
        <v>0</v>
      </c>
      <c r="I60" s="19"/>
      <c r="J60" s="114"/>
    </row>
    <row r="61" spans="1:10" ht="21" customHeight="1">
      <c r="A61" s="89"/>
      <c r="B61" s="94"/>
      <c r="C61" s="98"/>
      <c r="D61" s="89"/>
      <c r="E61" s="98"/>
      <c r="F61" s="11">
        <v>0</v>
      </c>
      <c r="G61" s="11">
        <v>0</v>
      </c>
      <c r="H61" s="11">
        <f t="shared" si="6"/>
        <v>0</v>
      </c>
      <c r="I61" s="19"/>
      <c r="J61" s="114"/>
    </row>
    <row r="62" spans="1:10" ht="21" customHeight="1">
      <c r="A62" s="89"/>
      <c r="B62" s="94"/>
      <c r="C62" s="98"/>
      <c r="D62" s="89"/>
      <c r="E62" s="98"/>
      <c r="F62" s="11">
        <v>0</v>
      </c>
      <c r="G62" s="11">
        <v>0</v>
      </c>
      <c r="H62" s="11">
        <f t="shared" si="6"/>
        <v>0</v>
      </c>
      <c r="I62" s="19"/>
      <c r="J62" s="114"/>
    </row>
    <row r="63" spans="1:10" ht="21" customHeight="1">
      <c r="A63" s="89"/>
      <c r="B63" s="94"/>
      <c r="C63" s="98"/>
      <c r="D63" s="89"/>
      <c r="E63" s="98"/>
      <c r="F63" s="11">
        <v>0</v>
      </c>
      <c r="G63" s="11">
        <v>0</v>
      </c>
      <c r="H63" s="11">
        <f t="shared" si="6"/>
        <v>0</v>
      </c>
      <c r="I63" s="19"/>
      <c r="J63" s="114"/>
    </row>
    <row r="64" spans="1:10" ht="21" customHeight="1">
      <c r="A64" s="89"/>
      <c r="B64" s="94"/>
      <c r="C64" s="98"/>
      <c r="D64" s="89"/>
      <c r="E64" s="98"/>
      <c r="F64" s="11">
        <v>0</v>
      </c>
      <c r="G64" s="11">
        <v>0</v>
      </c>
      <c r="H64" s="11">
        <f t="shared" si="6"/>
        <v>0</v>
      </c>
      <c r="I64" s="19"/>
      <c r="J64" s="114"/>
    </row>
    <row r="65" spans="1:10" s="1" customFormat="1" ht="21" customHeight="1">
      <c r="A65" s="12"/>
      <c r="B65" s="13" t="s">
        <v>88</v>
      </c>
      <c r="C65" s="14">
        <f>SUM(C59)</f>
        <v>0</v>
      </c>
      <c r="D65" s="14">
        <f t="shared" ref="D65:E65" si="8">SUM(D59)</f>
        <v>0</v>
      </c>
      <c r="E65" s="14">
        <f t="shared" si="8"/>
        <v>0</v>
      </c>
      <c r="F65" s="15">
        <f>SUM(F59:F64)</f>
        <v>0</v>
      </c>
      <c r="G65" s="15">
        <f>SUM(G59:G64)</f>
        <v>0</v>
      </c>
      <c r="H65" s="15">
        <f t="shared" ref="H65:H77" si="9">F65+G65</f>
        <v>0</v>
      </c>
      <c r="I65" s="21"/>
      <c r="J65" s="115"/>
    </row>
    <row r="66" spans="1:10" ht="21" customHeight="1">
      <c r="A66" s="89">
        <v>8</v>
      </c>
      <c r="B66" s="94" t="s">
        <v>89</v>
      </c>
      <c r="C66" s="98">
        <v>0</v>
      </c>
      <c r="D66" s="89">
        <v>0</v>
      </c>
      <c r="E66" s="98">
        <f>C66*D66</f>
        <v>0</v>
      </c>
      <c r="F66" s="11">
        <v>0</v>
      </c>
      <c r="G66" s="11">
        <v>0</v>
      </c>
      <c r="H66" s="11">
        <f t="shared" si="9"/>
        <v>0</v>
      </c>
      <c r="I66" s="19"/>
      <c r="J66" s="107" t="s">
        <v>90</v>
      </c>
    </row>
    <row r="67" spans="1:10" ht="21" customHeight="1">
      <c r="A67" s="89"/>
      <c r="B67" s="94"/>
      <c r="C67" s="98"/>
      <c r="D67" s="89"/>
      <c r="E67" s="98"/>
      <c r="F67" s="11">
        <v>0</v>
      </c>
      <c r="G67" s="11">
        <v>0</v>
      </c>
      <c r="H67" s="11">
        <f t="shared" si="9"/>
        <v>0</v>
      </c>
      <c r="I67" s="19"/>
      <c r="J67" s="108"/>
    </row>
    <row r="68" spans="1:10" s="1" customFormat="1" ht="21" customHeight="1">
      <c r="A68" s="12"/>
      <c r="B68" s="13" t="s">
        <v>91</v>
      </c>
      <c r="C68" s="14">
        <f>SUM(C66)</f>
        <v>0</v>
      </c>
      <c r="D68" s="14">
        <f t="shared" ref="D68:E68" si="10">SUM(D66)</f>
        <v>0</v>
      </c>
      <c r="E68" s="14">
        <f t="shared" si="10"/>
        <v>0</v>
      </c>
      <c r="F68" s="15">
        <f>SUM(F66:F67)</f>
        <v>0</v>
      </c>
      <c r="G68" s="15">
        <f t="shared" ref="G68" si="11">SUM(G66:G67)</f>
        <v>0</v>
      </c>
      <c r="H68" s="15">
        <f t="shared" si="9"/>
        <v>0</v>
      </c>
      <c r="I68" s="21"/>
      <c r="J68" s="109"/>
    </row>
    <row r="69" spans="1:10" ht="21" customHeight="1">
      <c r="A69" s="89">
        <v>9</v>
      </c>
      <c r="B69" s="94" t="s">
        <v>92</v>
      </c>
      <c r="C69" s="98">
        <v>0</v>
      </c>
      <c r="D69" s="89">
        <v>0</v>
      </c>
      <c r="E69" s="98">
        <f>C69*D69</f>
        <v>0</v>
      </c>
      <c r="F69" s="11">
        <v>0</v>
      </c>
      <c r="G69" s="11">
        <v>0</v>
      </c>
      <c r="H69" s="11">
        <f t="shared" si="9"/>
        <v>0</v>
      </c>
      <c r="I69" s="19"/>
      <c r="J69" s="104" t="s">
        <v>93</v>
      </c>
    </row>
    <row r="70" spans="1:10" ht="21" customHeight="1">
      <c r="A70" s="89"/>
      <c r="B70" s="94"/>
      <c r="C70" s="98"/>
      <c r="D70" s="89"/>
      <c r="E70" s="98"/>
      <c r="F70" s="11">
        <v>0</v>
      </c>
      <c r="G70" s="11">
        <v>0</v>
      </c>
      <c r="H70" s="11">
        <f t="shared" si="9"/>
        <v>0</v>
      </c>
      <c r="I70" s="19"/>
      <c r="J70" s="105"/>
    </row>
    <row r="71" spans="1:10" ht="21" customHeight="1">
      <c r="A71" s="89"/>
      <c r="B71" s="94"/>
      <c r="C71" s="98"/>
      <c r="D71" s="89"/>
      <c r="E71" s="98"/>
      <c r="F71" s="11">
        <v>0</v>
      </c>
      <c r="G71" s="11">
        <v>0</v>
      </c>
      <c r="H71" s="11">
        <f t="shared" si="9"/>
        <v>0</v>
      </c>
      <c r="I71" s="19"/>
      <c r="J71" s="105"/>
    </row>
    <row r="72" spans="1:10" s="1" customFormat="1" ht="21" customHeight="1">
      <c r="A72" s="12"/>
      <c r="B72" s="13" t="s">
        <v>94</v>
      </c>
      <c r="C72" s="14">
        <f>SUM(C69)</f>
        <v>0</v>
      </c>
      <c r="D72" s="14">
        <f t="shared" ref="D72:E72" si="12">SUM(D69)</f>
        <v>0</v>
      </c>
      <c r="E72" s="14">
        <f t="shared" si="12"/>
        <v>0</v>
      </c>
      <c r="F72" s="15">
        <f>SUM(F69:F71)</f>
        <v>0</v>
      </c>
      <c r="G72" s="15">
        <f t="shared" ref="G72" si="13">SUM(G69:G71)</f>
        <v>0</v>
      </c>
      <c r="H72" s="15">
        <f t="shared" si="9"/>
        <v>0</v>
      </c>
      <c r="I72" s="21"/>
      <c r="J72" s="106"/>
    </row>
    <row r="73" spans="1:10" ht="21" customHeight="1">
      <c r="A73" s="17">
        <v>10</v>
      </c>
      <c r="B73" s="9"/>
      <c r="C73" s="10">
        <v>0</v>
      </c>
      <c r="D73" s="8">
        <v>0</v>
      </c>
      <c r="E73" s="10">
        <v>0</v>
      </c>
      <c r="F73" s="11">
        <v>6068</v>
      </c>
      <c r="G73" s="11">
        <v>0</v>
      </c>
      <c r="H73" s="11">
        <f t="shared" si="9"/>
        <v>6068</v>
      </c>
      <c r="I73" s="20" t="s">
        <v>95</v>
      </c>
      <c r="J73" s="114"/>
    </row>
    <row r="74" spans="1:10" ht="21" customHeight="1">
      <c r="A74" s="17"/>
      <c r="B74" s="9"/>
      <c r="C74" s="10"/>
      <c r="D74" s="8"/>
      <c r="E74" s="10"/>
      <c r="F74" s="11">
        <v>656</v>
      </c>
      <c r="G74" s="11">
        <v>0</v>
      </c>
      <c r="H74" s="11">
        <f t="shared" si="9"/>
        <v>656</v>
      </c>
      <c r="I74" s="19" t="s">
        <v>96</v>
      </c>
      <c r="J74" s="114"/>
    </row>
    <row r="75" spans="1:10" ht="21" customHeight="1">
      <c r="A75" s="17"/>
      <c r="B75" s="9"/>
      <c r="C75" s="10"/>
      <c r="D75" s="8"/>
      <c r="E75" s="10"/>
      <c r="F75" s="11">
        <v>25</v>
      </c>
      <c r="G75" s="11">
        <v>0</v>
      </c>
      <c r="H75" s="11">
        <f t="shared" si="9"/>
        <v>25</v>
      </c>
      <c r="I75" s="20" t="s">
        <v>97</v>
      </c>
      <c r="J75" s="114"/>
    </row>
    <row r="76" spans="1:10" ht="21" customHeight="1">
      <c r="A76" s="17"/>
      <c r="B76" s="9"/>
      <c r="C76" s="10"/>
      <c r="D76" s="8"/>
      <c r="E76" s="10"/>
      <c r="F76" s="11">
        <v>0</v>
      </c>
      <c r="G76" s="11">
        <v>0</v>
      </c>
      <c r="H76" s="11">
        <f t="shared" si="9"/>
        <v>0</v>
      </c>
      <c r="I76" s="19"/>
      <c r="J76" s="114"/>
    </row>
    <row r="77" spans="1:10" s="1" customFormat="1" ht="21" customHeight="1">
      <c r="A77" s="12"/>
      <c r="B77" s="13" t="s">
        <v>98</v>
      </c>
      <c r="C77" s="14">
        <f>C73</f>
        <v>0</v>
      </c>
      <c r="D77" s="14">
        <f>D73</f>
        <v>0</v>
      </c>
      <c r="E77" s="14">
        <f>E73</f>
        <v>0</v>
      </c>
      <c r="F77" s="15">
        <f>SUM(F73:F76)</f>
        <v>6749</v>
      </c>
      <c r="G77" s="15">
        <f>SUM(G73:G76)</f>
        <v>0</v>
      </c>
      <c r="H77" s="15">
        <f t="shared" si="9"/>
        <v>6749</v>
      </c>
      <c r="I77" s="21"/>
      <c r="J77" s="115"/>
    </row>
    <row r="78" spans="1:10" ht="21" customHeight="1">
      <c r="A78" s="12"/>
      <c r="B78" s="13" t="s">
        <v>24</v>
      </c>
      <c r="C78" s="14">
        <v>0</v>
      </c>
      <c r="D78" s="14">
        <v>0</v>
      </c>
      <c r="E78" s="14">
        <v>0</v>
      </c>
      <c r="F78" s="15">
        <f>SUM(F77,F72,F68,F65,F58,F54,F45,F31,F25,F22)</f>
        <v>17950.61</v>
      </c>
      <c r="G78" s="15">
        <f>SUM(G77,G72,G68,G65,G58,G54,G45,G31,G25,G22)</f>
        <v>1136</v>
      </c>
      <c r="H78" s="15">
        <f>H22+H31+H25+H45+H54+H58+H65+H68+H72+H77</f>
        <v>19086.61</v>
      </c>
      <c r="I78" s="21"/>
      <c r="J78" s="24"/>
    </row>
    <row r="82" spans="1:9" ht="21" customHeight="1">
      <c r="A82" s="83" t="s">
        <v>99</v>
      </c>
      <c r="B82" s="84"/>
      <c r="C82" s="85" t="s">
        <v>100</v>
      </c>
      <c r="D82" s="85"/>
      <c r="E82" s="85" t="s">
        <v>101</v>
      </c>
      <c r="F82" s="85"/>
      <c r="G82" s="85" t="s">
        <v>102</v>
      </c>
      <c r="H82" s="85"/>
      <c r="I82" s="25" t="s">
        <v>103</v>
      </c>
    </row>
    <row r="83" spans="1:9" ht="21" customHeight="1">
      <c r="A83" s="86">
        <v>0</v>
      </c>
      <c r="B83" s="87"/>
      <c r="C83" s="87">
        <f>H78</f>
        <v>19086.61</v>
      </c>
      <c r="D83" s="87"/>
      <c r="E83" s="87">
        <f>F78</f>
        <v>17950.61</v>
      </c>
      <c r="F83" s="87"/>
      <c r="G83" s="87">
        <f>G78</f>
        <v>1136</v>
      </c>
      <c r="H83" s="87"/>
      <c r="I83" s="26">
        <f>A83-C83</f>
        <v>-19086.61</v>
      </c>
    </row>
    <row r="85" spans="1:9" ht="21" customHeight="1">
      <c r="A85" s="22" t="s">
        <v>104</v>
      </c>
      <c r="B85" s="1"/>
      <c r="C85" s="23" t="s">
        <v>28</v>
      </c>
      <c r="D85" s="22"/>
      <c r="E85" s="22" t="s">
        <v>105</v>
      </c>
      <c r="F85" s="22"/>
      <c r="G85" s="22" t="s">
        <v>30</v>
      </c>
      <c r="H85" s="22"/>
      <c r="I85" s="1"/>
    </row>
  </sheetData>
  <mergeCells count="71">
    <mergeCell ref="J73:J77"/>
    <mergeCell ref="H4:I5"/>
    <mergeCell ref="E55:E57"/>
    <mergeCell ref="E59:E64"/>
    <mergeCell ref="E66:E67"/>
    <mergeCell ref="E69:E71"/>
    <mergeCell ref="J4:J5"/>
    <mergeCell ref="J6:J7"/>
    <mergeCell ref="J8:J22"/>
    <mergeCell ref="J23:J25"/>
    <mergeCell ref="J26:J31"/>
    <mergeCell ref="J32:J45"/>
    <mergeCell ref="J46:J54"/>
    <mergeCell ref="J55:J58"/>
    <mergeCell ref="J59:J65"/>
    <mergeCell ref="J66:J68"/>
    <mergeCell ref="J69:J72"/>
    <mergeCell ref="E8:E21"/>
    <mergeCell ref="E23:E24"/>
    <mergeCell ref="E26:E30"/>
    <mergeCell ref="E32:E44"/>
    <mergeCell ref="E46:E53"/>
    <mergeCell ref="C59:C64"/>
    <mergeCell ref="C66:C67"/>
    <mergeCell ref="C69:C71"/>
    <mergeCell ref="D8:D21"/>
    <mergeCell ref="D23:D24"/>
    <mergeCell ref="D26:D30"/>
    <mergeCell ref="D32:D44"/>
    <mergeCell ref="D46:D53"/>
    <mergeCell ref="D55:D57"/>
    <mergeCell ref="D59:D64"/>
    <mergeCell ref="D66:D67"/>
    <mergeCell ref="D69:D71"/>
    <mergeCell ref="C23:C24"/>
    <mergeCell ref="C26:C30"/>
    <mergeCell ref="C32:C44"/>
    <mergeCell ref="C46:C53"/>
    <mergeCell ref="C55:C57"/>
    <mergeCell ref="A83:B83"/>
    <mergeCell ref="C83:D83"/>
    <mergeCell ref="E83:F83"/>
    <mergeCell ref="G83:H83"/>
    <mergeCell ref="A6:A7"/>
    <mergeCell ref="A8:A21"/>
    <mergeCell ref="A23:A24"/>
    <mergeCell ref="A26:A30"/>
    <mergeCell ref="A32:A44"/>
    <mergeCell ref="A46:A53"/>
    <mergeCell ref="A55:A57"/>
    <mergeCell ref="A59:A64"/>
    <mergeCell ref="A66:A67"/>
    <mergeCell ref="A69:A71"/>
    <mergeCell ref="B6:B7"/>
    <mergeCell ref="B8:B21"/>
    <mergeCell ref="C2:H2"/>
    <mergeCell ref="C6:E6"/>
    <mergeCell ref="F6:I6"/>
    <mergeCell ref="A82:B82"/>
    <mergeCell ref="C82:D82"/>
    <mergeCell ref="E82:F82"/>
    <mergeCell ref="G82:H82"/>
    <mergeCell ref="B23:B24"/>
    <mergeCell ref="B26:B30"/>
    <mergeCell ref="B32:B44"/>
    <mergeCell ref="B46:B53"/>
    <mergeCell ref="B55:B57"/>
    <mergeCell ref="B59:B64"/>
    <mergeCell ref="B66:B67"/>
    <mergeCell ref="B69:B71"/>
    <mergeCell ref="C8:C21"/>
  </mergeCells>
  <phoneticPr fontId="12" type="noConversion"/>
  <pageMargins left="0.69930555555555596" right="0.69930555555555596" top="0.75" bottom="0.75" header="0.3" footer="0.3"/>
  <pageSetup paperSize="9" scale="4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2017-11-07T06:55:00Z</cp:lastPrinted>
  <dcterms:created xsi:type="dcterms:W3CDTF">2014-04-15T08:52:00Z</dcterms:created>
  <dcterms:modified xsi:type="dcterms:W3CDTF">2024-08-07T05:40:55Z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B4B9C28E3EC54176B1D00B42ECA0D1D3_13</vt:lpwstr>
  </property>
</Properties>
</file>