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<sst xmlns="http://schemas.openxmlformats.org/spreadsheetml/2006/main" count="112" uniqueCount="96">
  <si>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</si>
  <si>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</si>
  <si>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</si>
  <si>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</si>
  <si>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</si>
  <si>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</si>
  <si>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</si>
  <si>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</si>
  <si>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</si>
  <si>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</si>
  <si>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</si>
  <si>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</si>
  <si>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</si>
  <si>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</si>
  <si>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</si>
  <si>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</si>
  <si>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</si>
  <si>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</si>
  <si>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</si>
  <si>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</si>
  <si>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</si>
  <si>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</si>
  <si>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</si>
  <si>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</si>
  <si>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</si>
  <si>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</si>
  <si>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</si>
  <si>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</si>
  <si>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</si>
  <si>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</si>
  <si>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</si>
  <si>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</si>
  <si>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</si>
  <si>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</si>
  <si>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</si>
  <si>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</si>
  <si>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</si>
  <si>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</si>
  <si>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</si>
  <si>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</si>
  <si>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</si>
  <si>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</si>
  <si>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</si>
  <si>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</si>
  <si>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</si>
  <si>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</si>
  <si>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</si>
  <si>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</si>
  <si>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</si>
  <si>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</si>
  <si>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</si>
  <si>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</si>
  <si>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</si>
  <si>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</si>
  <si>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</si>
  <si>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</si>
  <si>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</si>
  <si>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</si>
  <si>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</si>
  <si>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</si>
  <si>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</si>
  <si>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</si>
  <si>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</si>
  <si>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</si>
  <si>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</si>
  <si>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</si>
  <si>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</si>
  <si>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</si>
  <si>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</si>
  <si>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</si>
  <si>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</si>
  <si>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</si>
  <si>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</si>
  <si>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</si>
  <si>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</si>
  <si>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</si>
  <si>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</si>
  <si>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</si>
  <si>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</si>
  <si>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</si>
  <si>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</si>
  <si>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</si>
  <si>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</si>
  <si>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</si>
  <si>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</si>
  <si>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</si>
  <si>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</si>
  <si>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</si>
  <si>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</si>
  <si>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</si>
  <si>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</si>
  <si>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</si>
  <si>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</si>
  <si>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</si>
  <si>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团号：HMEA-180520-STY252</t>
    <phoneticPr fontId="1" type="noConversion"/>
  </si>
  <si>
    <t>会议日期：2018.5.21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</si>
</sst>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0" zoomScaleNormal="100" workbookViewId="0">
      <selection activeCell="I16" sqref="I16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3" customWidth="1"/>
    <col min="8" max="8" width="13.25" customWidth="1"/>
    <col min="9" max="9" width="24.875" customWidth="1"/>
    <col min="10" max="10" width="39.5" customWidth="1"/>
  </cols>
  <sheetData>
    <row r="2" spans="1:12" ht="21" customHeight="1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>
      <c r="H4" s="80" t="s">
        <v>94</v>
      </c>
      <c r="I4" s="80"/>
      <c r="J4" s="80" t="s">
        <v>95</v>
      </c>
    </row>
    <row r="5" spans="1:12" ht="21" customHeight="1">
      <c r="H5" s="81"/>
      <c r="I5" s="81"/>
      <c r="J5" s="81"/>
    </row>
    <row r="6" spans="1:12" ht="21" customHeight="1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9" t="s">
        <v>75</v>
      </c>
    </row>
    <row r="9" spans="1:12" ht="21" customHeight="1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9"/>
    </row>
    <row r="14" spans="1:12" ht="21" customHeight="1">
      <c r="A14" s="77">
        <v>2</v>
      </c>
      <c r="B14" s="59" t="s">
        <v>51</v>
      </c>
      <c r="C14" s="75">
        <v>0</v>
      </c>
      <c r="D14" s="77"/>
      <c r="E14" s="75">
        <f t="shared" ref="E14:E45" si="2">C14*D14</f>
        <v>0</v>
      </c>
      <c r="F14" s="36">
        <v>7686</v>
      </c>
      <c r="G14" s="36">
        <v>0</v>
      </c>
      <c r="H14" s="36">
        <f t="shared" si="0"/>
        <v>7686</v>
      </c>
      <c r="I14" s="2"/>
      <c r="J14" s="67" t="s">
        <v>67</v>
      </c>
    </row>
    <row r="15" spans="1:12" ht="21" customHeight="1">
      <c r="A15" s="78"/>
      <c r="B15" s="60"/>
      <c r="C15" s="76"/>
      <c r="D15" s="78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68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7686</v>
      </c>
      <c r="G16" s="37">
        <f>SUM(G14:G15)</f>
        <v>0</v>
      </c>
      <c r="H16" s="37">
        <f>SUM(H14:H15)</f>
        <v>7686</v>
      </c>
      <c r="I16" s="35"/>
      <c r="J16" s="69"/>
    </row>
    <row r="17" spans="1:10" ht="21" customHeight="1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77">
        <v>5</v>
      </c>
      <c r="B25" s="59" t="s">
        <v>56</v>
      </c>
      <c r="C25" s="75">
        <v>0</v>
      </c>
      <c r="D25" s="77"/>
      <c r="E25" s="75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7" t="s">
        <v>70</v>
      </c>
    </row>
    <row r="26" spans="1:10" ht="21" customHeight="1">
      <c r="A26" s="78"/>
      <c r="B26" s="60"/>
      <c r="C26" s="76"/>
      <c r="D26" s="78"/>
      <c r="E26" s="76"/>
      <c r="F26" s="36">
        <v>0</v>
      </c>
      <c r="G26" s="36">
        <v>0</v>
      </c>
      <c r="H26" s="36">
        <f t="shared" ref="H26" si="8">F26+G26</f>
        <v>0</v>
      </c>
      <c r="I26" s="2"/>
      <c r="J26" s="68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9"/>
    </row>
    <row r="28" spans="1:10" ht="21" customHeight="1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7" t="s">
        <v>71</v>
      </c>
    </row>
    <row r="29" spans="1:10" ht="21" customHeight="1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7" t="s">
        <v>73</v>
      </c>
    </row>
    <row r="42" spans="1:10" ht="21" customHeight="1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9"/>
    </row>
    <row r="45" spans="1:10" ht="21" customHeight="1">
      <c r="A45" s="77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8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7686</v>
      </c>
      <c r="G53" s="37">
        <f t="shared" si="22"/>
        <v>0</v>
      </c>
      <c r="H53" s="37">
        <f t="shared" si="22"/>
        <v>7686</v>
      </c>
      <c r="I53" s="35"/>
      <c r="J53" s="39"/>
    </row>
    <row r="57" spans="1:10" ht="21" customHeight="1">
      <c r="A57" s="73" t="s">
        <v>12</v>
      </c>
      <c r="B57" s="74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>
      <c r="A58" s="70">
        <f>E53</f>
        <v>0</v>
      </c>
      <c r="B58" s="71"/>
      <c r="C58" s="71">
        <f>H53</f>
        <v>7686</v>
      </c>
      <c r="D58" s="71"/>
      <c r="E58" s="71">
        <f>F53</f>
        <v>7686</v>
      </c>
      <c r="F58" s="71"/>
      <c r="G58" s="71">
        <f>G53</f>
        <v>0</v>
      </c>
      <c r="H58" s="71"/>
      <c r="I58" s="33">
        <f>A58-C58</f>
        <v>-7686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89</v>
      </c>
      <c r="G5" s="99"/>
      <c r="H5" s="46" t="s">
        <v>20</v>
      </c>
      <c r="I5" s="8"/>
      <c r="J5" s="99" t="s">
        <v>90</v>
      </c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92</v>
      </c>
      <c r="G6" s="101"/>
      <c r="H6" s="11" t="s">
        <v>22</v>
      </c>
      <c r="I6" s="10"/>
      <c r="J6" s="101" t="s">
        <v>91</v>
      </c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93</v>
      </c>
      <c r="G7" s="101"/>
      <c r="H7" s="11" t="s">
        <v>24</v>
      </c>
      <c r="I7" s="12"/>
      <c r="J7" s="101">
        <v>2.5</v>
      </c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3"/>
      <c r="K8" s="8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>
      <c r="B12" s="88">
        <v>2</v>
      </c>
      <c r="C12" s="89"/>
      <c r="D12" s="95"/>
      <c r="E12" s="85" t="s">
        <v>35</v>
      </c>
      <c r="F12" s="85"/>
      <c r="G12" s="19">
        <v>91</v>
      </c>
      <c r="H12" s="19">
        <v>91</v>
      </c>
      <c r="I12" s="86"/>
      <c r="J12" s="87"/>
      <c r="K12" s="20" t="s">
        <v>36</v>
      </c>
    </row>
    <row r="13" spans="2:11" ht="20.100000000000001" customHeight="1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>
      <c r="B14" s="88">
        <v>4</v>
      </c>
      <c r="C14" s="89"/>
      <c r="D14" s="95"/>
      <c r="E14" s="88" t="s">
        <v>38</v>
      </c>
      <c r="F14" s="89"/>
      <c r="G14" s="19">
        <v>79</v>
      </c>
      <c r="H14" s="19">
        <v>79</v>
      </c>
      <c r="I14" s="86"/>
      <c r="J14" s="87"/>
      <c r="K14" s="20" t="s">
        <v>39</v>
      </c>
    </row>
    <row r="15" spans="2:11" ht="20.100000000000001" customHeight="1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>
      <c r="B18" s="90" t="s">
        <v>41</v>
      </c>
      <c r="C18" s="96"/>
      <c r="D18" s="96"/>
      <c r="E18" s="96"/>
      <c r="F18" s="91"/>
      <c r="G18" s="21">
        <f>SUM(G11:G17)</f>
        <v>170</v>
      </c>
      <c r="H18" s="21">
        <f>SUM(H11:H17)</f>
        <v>170</v>
      </c>
      <c r="I18" s="97">
        <f>SUM(I11:J17)</f>
        <v>0</v>
      </c>
      <c r="J18" s="9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>
      <c r="B21" s="105">
        <f>H18</f>
        <v>170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黄倩</v>
      </c>
      <c r="G28" s="99"/>
      <c r="H28" s="46" t="s">
        <v>20</v>
      </c>
      <c r="I28" s="8"/>
      <c r="J28" s="99" t="str">
        <f>J5</f>
        <v>经理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北京</v>
      </c>
      <c r="G29" s="101"/>
      <c r="H29" s="11" t="s">
        <v>22</v>
      </c>
      <c r="I29" s="10"/>
      <c r="J29" s="101" t="str">
        <f>J6</f>
        <v>汽车事业部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2.1-2.2</v>
      </c>
      <c r="G30" s="101"/>
      <c r="H30" s="11" t="s">
        <v>24</v>
      </c>
      <c r="I30" s="12"/>
      <c r="J30" s="101">
        <f>J7</f>
        <v>2.5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3">
        <f>J8</f>
        <v>0</v>
      </c>
      <c r="K31" s="84"/>
    </row>
    <row r="32" spans="1:11" ht="20.100000000000001" customHeight="1"/>
    <row r="33" spans="2:11" ht="20.100000000000001" customHeight="1">
      <c r="B33" s="85"/>
      <c r="C33" s="85"/>
      <c r="D33" s="44" t="s">
        <v>87</v>
      </c>
      <c r="E33" s="85" t="s">
        <v>88</v>
      </c>
      <c r="F33" s="85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>
      <c r="B34" s="85">
        <v>1</v>
      </c>
      <c r="C34" s="85"/>
      <c r="D34" s="43" t="s">
        <v>92</v>
      </c>
      <c r="E34" s="85" t="s">
        <v>93</v>
      </c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2018-02-05T02:26:31Z</cp:lastPrinted>
  <dcterms:created xsi:type="dcterms:W3CDTF">2014-04-15T08:52:03Z</dcterms:created>
  <dcterms:modified xsi:type="dcterms:W3CDTF">2018-07-02T06:09:12Z</dcterms:modified>
</cp:coreProperties>
</file>