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Wei/Desktop/活动/2019年6月/三元桥希尔顿宝马6月12/合同/"/>
    </mc:Choice>
  </mc:AlternateContent>
  <bookViews>
    <workbookView xWindow="1320" yWindow="460" windowWidth="17760" windowHeight="15540"/>
  </bookViews>
  <sheets>
    <sheet name=" 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4" i="2" l="1"/>
  <c r="K52" i="2"/>
  <c r="K47" i="2"/>
  <c r="K48" i="2"/>
  <c r="K49" i="2"/>
  <c r="K50" i="2"/>
  <c r="K55" i="2"/>
  <c r="K43" i="2"/>
  <c r="K44" i="2"/>
  <c r="K30" i="2"/>
  <c r="K31" i="2"/>
  <c r="K32" i="2"/>
  <c r="K33" i="2"/>
  <c r="K34" i="2"/>
  <c r="K35" i="2"/>
  <c r="K36" i="2"/>
  <c r="K37" i="2"/>
  <c r="K38" i="2"/>
  <c r="K40" i="2"/>
  <c r="K16" i="2"/>
  <c r="K17" i="2"/>
  <c r="K18" i="2"/>
  <c r="K19" i="2"/>
  <c r="K20" i="2"/>
  <c r="K21" i="2"/>
  <c r="K22" i="2"/>
  <c r="K23" i="2"/>
  <c r="K24" i="2"/>
  <c r="K25" i="2"/>
  <c r="K26" i="2"/>
  <c r="K28" i="2"/>
  <c r="K41" i="2"/>
  <c r="K56" i="2"/>
  <c r="K57" i="2"/>
  <c r="K58" i="2"/>
</calcChain>
</file>

<file path=xl/sharedStrings.xml><?xml version="1.0" encoding="utf-8"?>
<sst xmlns="http://schemas.openxmlformats.org/spreadsheetml/2006/main" count="82" uniqueCount="72">
  <si>
    <t>TCS-China</t>
  </si>
  <si>
    <t>北京爱科普兰文化传播有限公司</t>
  </si>
  <si>
    <t>QUOTATION</t>
  </si>
  <si>
    <t>From:</t>
  </si>
  <si>
    <t>Attn:</t>
  </si>
  <si>
    <t>Tel:</t>
  </si>
  <si>
    <t>Date:</t>
  </si>
  <si>
    <t>Email:</t>
  </si>
  <si>
    <t>Event:</t>
  </si>
  <si>
    <t>Venue:</t>
  </si>
  <si>
    <t>Set up:</t>
  </si>
  <si>
    <t>Event Time:</t>
  </si>
  <si>
    <t>Thank you for the invitation to quote for the above-mentioned event, we are pleased to quote you as follows;</t>
  </si>
  <si>
    <t xml:space="preserve">AV EQUIPMENT </t>
  </si>
  <si>
    <t>Items</t>
  </si>
  <si>
    <t>Qty</t>
  </si>
  <si>
    <t>Days</t>
  </si>
  <si>
    <t>Unit Price</t>
  </si>
  <si>
    <t>Sub-total</t>
  </si>
  <si>
    <t>VIDEO EQUIPMENT</t>
  </si>
  <si>
    <t>1set</t>
  </si>
  <si>
    <t>free</t>
  </si>
  <si>
    <t>Subtotal(¥):</t>
  </si>
  <si>
    <t>AUDIO EQUIPMENT</t>
  </si>
  <si>
    <r>
      <rPr>
        <sz val="10"/>
        <color indexed="8"/>
        <rFont val="Arial"/>
        <family val="2"/>
      </rPr>
      <t xml:space="preserve">Audio Cable  </t>
    </r>
    <r>
      <rPr>
        <sz val="10"/>
        <color indexed="8"/>
        <rFont val="宋体"/>
        <family val="3"/>
        <charset val="134"/>
      </rPr>
      <t>音频线材</t>
    </r>
    <r>
      <rPr>
        <sz val="10"/>
        <color indexed="8"/>
        <rFont val="Arial"/>
        <family val="2"/>
      </rPr>
      <t xml:space="preserve"> </t>
    </r>
  </si>
  <si>
    <t>TECHNICIAN SERVICE CHARGES</t>
  </si>
  <si>
    <t>Project Manager</t>
  </si>
  <si>
    <t>Video Engineer</t>
  </si>
  <si>
    <t>Audio Engineer</t>
  </si>
  <si>
    <t>Other Technician</t>
  </si>
  <si>
    <t>ACCOMMODATION</t>
  </si>
  <si>
    <t>EQUIPMENT TRANSPORT CHARGES</t>
  </si>
  <si>
    <t>Gov tax (¥):</t>
  </si>
  <si>
    <t xml:space="preserve">PROSONNEL COMPOSING AND TRANSPORTATION  </t>
    <phoneticPr fontId="12" type="noConversion"/>
  </si>
  <si>
    <t>Benefits Costs</t>
    <phoneticPr fontId="12" type="noConversion"/>
  </si>
  <si>
    <r>
      <t xml:space="preserve">YAMAHA  </t>
    </r>
    <r>
      <rPr>
        <sz val="10"/>
        <color indexed="8"/>
        <rFont val="宋体"/>
        <family val="3"/>
        <charset val="134"/>
      </rPr>
      <t>QL-5</t>
    </r>
    <r>
      <rPr>
        <sz val="10"/>
        <color indexed="8"/>
        <rFont val="Arial"/>
        <family val="2"/>
      </rPr>
      <t xml:space="preserve">  Digital  Mixer(32ch)   </t>
    </r>
    <r>
      <rPr>
        <sz val="10"/>
        <color indexed="8"/>
        <rFont val="宋体"/>
        <family val="3"/>
        <charset val="134"/>
      </rPr>
      <t>数字调音台</t>
    </r>
    <r>
      <rPr>
        <sz val="10"/>
        <color indexed="8"/>
        <rFont val="Arial"/>
        <family val="2"/>
      </rPr>
      <t xml:space="preserve">  </t>
    </r>
    <phoneticPr fontId="12" type="noConversion"/>
  </si>
  <si>
    <r>
      <t>SHURE UR1/</t>
    </r>
    <r>
      <rPr>
        <sz val="10"/>
        <color indexed="8"/>
        <rFont val="宋体"/>
        <family val="3"/>
        <charset val="134"/>
      </rPr>
      <t>WBH</t>
    </r>
    <r>
      <rPr>
        <sz val="10"/>
        <color indexed="8"/>
        <rFont val="Arial"/>
        <family val="2"/>
      </rPr>
      <t xml:space="preserve">53 Headworn Microphone </t>
    </r>
    <r>
      <rPr>
        <sz val="10"/>
        <color indexed="8"/>
        <rFont val="宋体"/>
        <family val="3"/>
        <charset val="134"/>
      </rPr>
      <t>头戴式话筒</t>
    </r>
    <phoneticPr fontId="12" type="noConversion"/>
  </si>
  <si>
    <r>
      <t>SHURE  UA845E  UHF  Antenna  Distribution  System  U</t>
    </r>
    <r>
      <rPr>
        <sz val="10"/>
        <color indexed="8"/>
        <rFont val="宋体"/>
        <family val="3"/>
        <charset val="134"/>
      </rPr>
      <t>段天线放大传输系统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带</t>
    </r>
    <r>
      <rPr>
        <sz val="10"/>
        <color indexed="8"/>
        <rFont val="Arial"/>
        <family val="2"/>
      </rPr>
      <t>UA870WB</t>
    </r>
    <r>
      <rPr>
        <sz val="10"/>
        <color indexed="8"/>
        <rFont val="宋体"/>
        <family val="3"/>
        <charset val="134"/>
      </rPr>
      <t>指向性天线</t>
    </r>
    <r>
      <rPr>
        <sz val="10"/>
        <color indexed="8"/>
        <rFont val="Arial"/>
        <family val="2"/>
      </rPr>
      <t xml:space="preserve">)    </t>
    </r>
    <phoneticPr fontId="12" type="noConversion"/>
  </si>
  <si>
    <t>SHURE UR4D+ Dual channel diversity receiver 舒尔UR4D+接收机</t>
    <phoneticPr fontId="12" type="noConversion"/>
  </si>
  <si>
    <t>Grand Total (¥):</t>
    <phoneticPr fontId="12" type="noConversion"/>
  </si>
  <si>
    <t xml:space="preserve">D’SAN  PC-433  PerfectCue  Light  Kit   翻页提示器套装(带PC-AS4遥控器)     </t>
    <phoneticPr fontId="12" type="noConversion"/>
  </si>
  <si>
    <r>
      <rPr>
        <sz val="10"/>
        <color indexed="8"/>
        <rFont val="Arial"/>
        <family val="2"/>
      </rPr>
      <t>KORNING LC-LC Fiber Cable</t>
    </r>
    <r>
      <rPr>
        <sz val="10"/>
        <color indexed="8"/>
        <rFont val="宋体"/>
        <family val="3"/>
        <charset val="134"/>
      </rPr>
      <t>光缆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多模，双工，</t>
    </r>
    <r>
      <rPr>
        <sz val="10"/>
        <color indexed="8"/>
        <rFont val="Arial"/>
        <family val="2"/>
      </rPr>
      <t>100m)</t>
    </r>
    <phoneticPr fontId="12" type="noConversion"/>
  </si>
  <si>
    <r>
      <rPr>
        <sz val="10"/>
        <color indexed="8"/>
        <rFont val="Arial"/>
        <family val="2"/>
      </rPr>
      <t xml:space="preserve">Video Cable </t>
    </r>
    <r>
      <rPr>
        <sz val="10"/>
        <color indexed="8"/>
        <rFont val="宋体"/>
        <family val="3"/>
        <charset val="134"/>
      </rPr>
      <t>视频线材</t>
    </r>
    <phoneticPr fontId="12" type="noConversion"/>
  </si>
  <si>
    <t>Power  Distributor  Cabinet  配电箱(三相,200A)</t>
    <phoneticPr fontId="12" type="noConversion"/>
  </si>
  <si>
    <r>
      <t xml:space="preserve">PHILIPS  Monitor  </t>
    </r>
    <r>
      <rPr>
        <sz val="10"/>
        <color indexed="8"/>
        <rFont val="宋体"/>
        <family val="3"/>
        <charset val="134"/>
      </rPr>
      <t>监视器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液晶</t>
    </r>
    <r>
      <rPr>
        <sz val="10"/>
        <color indexed="8"/>
        <rFont val="Arial"/>
        <family val="2"/>
      </rPr>
      <t xml:space="preserve">  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Arial"/>
        <family val="2"/>
      </rPr>
      <t>24")</t>
    </r>
    <phoneticPr fontId="12" type="noConversion"/>
  </si>
  <si>
    <r>
      <t>MAC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  <family val="2"/>
      </rPr>
      <t>(APPLE , MACBOOK)</t>
    </r>
    <phoneticPr fontId="12" type="noConversion"/>
  </si>
  <si>
    <t xml:space="preserve"> AV Equipment Total(¥):</t>
    <phoneticPr fontId="12" type="noConversion"/>
  </si>
  <si>
    <r>
      <t>MAC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  <family val="2"/>
      </rPr>
      <t>(APPLE , MACBOOK)</t>
    </r>
    <phoneticPr fontId="12" type="noConversion"/>
  </si>
  <si>
    <r>
      <t xml:space="preserve"> DI Box  DI</t>
    </r>
    <r>
      <rPr>
        <sz val="10"/>
        <color indexed="8"/>
        <rFont val="宋体"/>
        <family val="3"/>
        <charset val="134"/>
      </rPr>
      <t>盒</t>
    </r>
    <phoneticPr fontId="12" type="noConversion"/>
  </si>
  <si>
    <t>Subtotal(¥):</t>
    <phoneticPr fontId="12" type="noConversion"/>
  </si>
  <si>
    <r>
      <t>SHURE UR2/Beta 58</t>
    </r>
    <r>
      <rPr>
        <sz val="10"/>
        <color theme="1"/>
        <rFont val="宋体"/>
        <family val="3"/>
        <charset val="134"/>
      </rPr>
      <t>A</t>
    </r>
    <r>
      <rPr>
        <sz val="10"/>
        <color theme="1"/>
        <rFont val="Arial"/>
        <family val="2"/>
      </rPr>
      <t xml:space="preserve">  Wireless Hand-hold Mic  </t>
    </r>
    <r>
      <rPr>
        <sz val="10"/>
        <color theme="1"/>
        <rFont val="宋体"/>
        <family val="3"/>
        <charset val="134"/>
      </rPr>
      <t>无线手持式话筒</t>
    </r>
    <r>
      <rPr>
        <sz val="10"/>
        <color theme="1"/>
        <rFont val="Arial"/>
        <family val="2"/>
      </rPr>
      <t xml:space="preserve"> </t>
    </r>
    <phoneticPr fontId="12" type="noConversion"/>
  </si>
  <si>
    <r>
      <t xml:space="preserve"> 560 LED Controller </t>
    </r>
    <r>
      <rPr>
        <sz val="10"/>
        <color indexed="8"/>
        <rFont val="宋体"/>
        <family val="3"/>
        <charset val="134"/>
      </rPr>
      <t>处理器</t>
    </r>
    <phoneticPr fontId="12" type="noConversion"/>
  </si>
  <si>
    <r>
      <t xml:space="preserve">EXTRON DVI104 Tx/Rx DVI Fiber Optic Extender </t>
    </r>
    <r>
      <rPr>
        <sz val="10"/>
        <color indexed="8"/>
        <rFont val="宋体"/>
        <family val="3"/>
        <charset val="134"/>
      </rPr>
      <t>光纤延长器</t>
    </r>
    <phoneticPr fontId="12" type="noConversion"/>
  </si>
  <si>
    <t>主会场</t>
    <phoneticPr fontId="12" type="noConversion"/>
  </si>
  <si>
    <t>To:</t>
    <phoneticPr fontId="12" type="noConversion"/>
  </si>
  <si>
    <r>
      <t xml:space="preserve">Loudspeaker </t>
    </r>
    <r>
      <rPr>
        <sz val="10"/>
        <color rgb="FF000000"/>
        <rFont val="SimSun"/>
        <family val="3"/>
        <charset val="134"/>
      </rPr>
      <t>全频音箱</t>
    </r>
    <phoneticPr fontId="12" type="noConversion"/>
  </si>
  <si>
    <r>
      <t xml:space="preserve">Digital Power Amplifier  </t>
    </r>
    <r>
      <rPr>
        <sz val="10"/>
        <color indexed="8"/>
        <rFont val="宋体"/>
        <family val="3"/>
        <charset val="134"/>
      </rPr>
      <t>数字功放</t>
    </r>
    <phoneticPr fontId="12" type="noConversion"/>
  </si>
  <si>
    <t>BARCO PDS-902 3G Switcher 无缝切换器</t>
    <phoneticPr fontId="12" type="noConversion"/>
  </si>
  <si>
    <t>宝马活动</t>
    <rPh sb="0" eb="1">
      <t>bao m</t>
    </rPh>
    <phoneticPr fontId="12" type="noConversion"/>
  </si>
  <si>
    <t>三元桥希尔顿酒店</t>
    <rPh sb="0" eb="1">
      <t>san yuan q</t>
    </rPh>
    <rPh sb="3" eb="4">
      <t>xi er d</t>
    </rPh>
    <rPh sb="6" eb="7">
      <t>jiu d</t>
    </rPh>
    <phoneticPr fontId="12" type="noConversion"/>
  </si>
  <si>
    <r>
      <t>2019</t>
    </r>
    <r>
      <rPr>
        <sz val="10"/>
        <color rgb="FF000000"/>
        <rFont val="SimSun"/>
        <family val="3"/>
        <charset val="134"/>
      </rPr>
      <t>年</t>
    </r>
    <r>
      <rPr>
        <sz val="10"/>
        <color rgb="FF000000"/>
        <rFont val="Arial"/>
        <family val="2"/>
      </rPr>
      <t>6</t>
    </r>
    <r>
      <rPr>
        <sz val="10"/>
        <color rgb="FF000000"/>
        <rFont val="SimSun"/>
        <family val="3"/>
        <charset val="134"/>
      </rPr>
      <t>月1</t>
    </r>
    <r>
      <rPr>
        <sz val="10"/>
        <color rgb="FF000000"/>
        <rFont val="Arial"/>
        <family val="2"/>
      </rPr>
      <t>1</t>
    </r>
    <r>
      <rPr>
        <sz val="10"/>
        <color rgb="FF000000"/>
        <rFont val="SimSun"/>
        <family val="3"/>
        <charset val="134"/>
      </rPr>
      <t>号</t>
    </r>
    <rPh sb="4" eb="5">
      <t>nian</t>
    </rPh>
    <rPh sb="6" eb="7">
      <t>yue</t>
    </rPh>
    <rPh sb="9" eb="10">
      <t>haozao</t>
    </rPh>
    <phoneticPr fontId="12" type="noConversion"/>
  </si>
  <si>
    <r>
      <t>2019</t>
    </r>
    <r>
      <rPr>
        <sz val="10"/>
        <color rgb="FF000000"/>
        <rFont val="SimSun"/>
        <family val="3"/>
        <charset val="134"/>
      </rPr>
      <t>年</t>
    </r>
    <r>
      <rPr>
        <sz val="10"/>
        <color rgb="FF000000"/>
        <rFont val="Arial"/>
        <family val="2"/>
      </rPr>
      <t>6</t>
    </r>
    <r>
      <rPr>
        <sz val="10"/>
        <color rgb="FF000000"/>
        <rFont val="SimSun"/>
        <family val="3"/>
        <charset val="134"/>
      </rPr>
      <t>月</t>
    </r>
    <r>
      <rPr>
        <sz val="10"/>
        <color rgb="FF000000"/>
        <rFont val="Arial"/>
        <family val="2"/>
      </rPr>
      <t>12</t>
    </r>
    <r>
      <rPr>
        <sz val="10"/>
        <color rgb="FF000000"/>
        <rFont val="SimSun"/>
        <family val="3"/>
        <charset val="134"/>
      </rPr>
      <t>号</t>
    </r>
    <rPh sb="4" eb="5">
      <t>nian</t>
    </rPh>
    <rPh sb="6" eb="7">
      <t>yuehao</t>
    </rPh>
    <phoneticPr fontId="12" type="noConversion"/>
  </si>
  <si>
    <t>吴东升</t>
  </si>
  <si>
    <r>
      <rPr>
        <u/>
        <sz val="11"/>
        <color indexed="11"/>
        <rFont val="宋体"/>
        <family val="3"/>
        <charset val="134"/>
      </rPr>
      <t>wds@tcs-china.com.cn</t>
    </r>
  </si>
  <si>
    <r>
      <t xml:space="preserve"> P3 LED Display LED</t>
    </r>
    <r>
      <rPr>
        <sz val="10"/>
        <color indexed="8"/>
        <rFont val="宋体"/>
        <family val="3"/>
        <charset val="134"/>
      </rPr>
      <t>大屏幕</t>
    </r>
    <r>
      <rPr>
        <sz val="10"/>
        <color rgb="FF000000"/>
        <rFont val="SimSun"/>
        <family val="3"/>
        <charset val="134"/>
      </rPr>
      <t>（4.</t>
    </r>
    <r>
      <rPr>
        <sz val="10"/>
        <color rgb="FF000000"/>
        <rFont val="Arial"/>
        <family val="2"/>
      </rPr>
      <t>5mX2.5m</t>
    </r>
    <r>
      <rPr>
        <sz val="10"/>
        <color rgb="FF000000"/>
        <rFont val="SimSun"/>
        <family val="3"/>
        <charset val="134"/>
      </rPr>
      <t>）</t>
    </r>
    <phoneticPr fontId="12" type="noConversion"/>
  </si>
  <si>
    <t>Panasonic TH-55CS400C 松下LED电视</t>
    <phoneticPr fontId="12" type="noConversion"/>
  </si>
  <si>
    <t>Laptop  笔记本电脑(IBM,T系列)</t>
    <phoneticPr fontId="12" type="noConversion"/>
  </si>
  <si>
    <t>Beijing Local</t>
    <phoneticPr fontId="12" type="noConversion"/>
  </si>
  <si>
    <t>消点检</t>
    <phoneticPr fontId="12" type="noConversion"/>
  </si>
  <si>
    <t>消电检</t>
    <rPh sb="2" eb="3">
      <t>jian</t>
    </rPh>
    <phoneticPr fontId="12" type="noConversion"/>
  </si>
  <si>
    <t>Total  Amount (¥):</t>
    <phoneticPr fontId="12" type="noConversion"/>
  </si>
  <si>
    <t>经双方友好协商，特别优惠价为：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</si>
</sst>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ddd&quot;, &quot;mmmm&quot; &quot;dd&quot;, &quot;yyyy"/>
    <numFmt numFmtId="177" formatCode="#,##0;#,##0"/>
  </numFmts>
  <fonts count="22" x14ac:knownFonts="1">
    <font>
      <sz val="12"/>
      <color indexed="8"/>
      <name val="Verdana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6"/>
      <color indexed="8"/>
      <name val="宋体"/>
      <family val="3"/>
      <charset val="134"/>
    </font>
    <font>
      <b/>
      <sz val="16"/>
      <color indexed="8"/>
      <name val="Arial"/>
      <family val="2"/>
    </font>
    <font>
      <b/>
      <sz val="16"/>
      <color indexed="8"/>
      <name val="Tahoma"/>
      <family val="2"/>
    </font>
    <font>
      <b/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color indexed="8"/>
      <name val="Arial"/>
      <family val="2"/>
    </font>
    <font>
      <b/>
      <sz val="10"/>
      <color indexed="9"/>
      <name val="Arial"/>
      <family val="2"/>
    </font>
    <font>
      <sz val="9"/>
      <name val="Verdana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2"/>
      <color theme="1"/>
      <name val="Verdana"/>
      <family val="2"/>
    </font>
    <font>
      <sz val="10"/>
      <color rgb="FF000000"/>
      <name val="SimSun"/>
      <family val="3"/>
      <charset val="134"/>
    </font>
    <font>
      <sz val="10"/>
      <color rgb="FF000000"/>
      <name val="Arial"/>
      <family val="2"/>
    </font>
    <font>
      <sz val="10"/>
      <color indexed="8"/>
      <name val="Arial"/>
      <family val="2"/>
    </font>
    <font>
      <u/>
      <sz val="11"/>
      <color indexed="11"/>
      <name val="宋体"/>
      <family val="3"/>
      <charset val="134"/>
    </font>
    <font>
      <b/>
      <sz val="11"/>
      <color rgb="FFFF0000"/>
      <name val="Arial"/>
    </font>
    <font>
      <b/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9">
    <xf numFmtId="0" fontId="0" fillId="0" borderId="0" xfId="0" applyFont="1" applyAlignment="1">
      <alignment vertical="top" wrapText="1"/>
    </xf>
    <xf numFmtId="0" fontId="1" fillId="2" borderId="1" xfId="0" applyFont="1" applyFill="1" applyBorder="1" applyAlignment="1"/>
    <xf numFmtId="49" fontId="3" fillId="2" borderId="3" xfId="0" applyNumberFormat="1" applyFont="1" applyFill="1" applyBorder="1" applyAlignment="1"/>
    <xf numFmtId="1" fontId="3" fillId="2" borderId="4" xfId="0" applyNumberFormat="1" applyFont="1" applyFill="1" applyBorder="1" applyAlignment="1"/>
    <xf numFmtId="1" fontId="1" fillId="2" borderId="4" xfId="0" applyNumberFormat="1" applyFont="1" applyFill="1" applyBorder="1" applyAlignment="1"/>
    <xf numFmtId="49" fontId="11" fillId="3" borderId="13" xfId="0" applyNumberFormat="1" applyFont="1" applyFill="1" applyBorder="1" applyAlignment="1">
      <alignment horizontal="center" vertical="center"/>
    </xf>
    <xf numFmtId="0" fontId="8" fillId="2" borderId="16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0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/>
    <xf numFmtId="3" fontId="6" fillId="2" borderId="1" xfId="0" applyNumberFormat="1" applyFont="1" applyFill="1" applyBorder="1" applyAlignment="1"/>
    <xf numFmtId="1" fontId="1" fillId="2" borderId="2" xfId="0" applyNumberFormat="1" applyFont="1" applyFill="1" applyBorder="1" applyAlignment="1"/>
    <xf numFmtId="49" fontId="11" fillId="6" borderId="1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  <xf numFmtId="0" fontId="1" fillId="2" borderId="10" xfId="0" applyNumberFormat="1" applyFont="1" applyFill="1" applyBorder="1" applyAlignment="1"/>
    <xf numFmtId="3" fontId="10" fillId="2" borderId="10" xfId="0" applyNumberFormat="1" applyFont="1" applyFill="1" applyBorder="1" applyAlignment="1">
      <alignment vertical="center"/>
    </xf>
    <xf numFmtId="0" fontId="13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/>
    <xf numFmtId="0" fontId="15" fillId="0" borderId="0" xfId="0" applyFont="1" applyAlignment="1">
      <alignment vertical="top" wrapText="1"/>
    </xf>
    <xf numFmtId="3" fontId="0" fillId="0" borderId="0" xfId="0" applyNumberFormat="1" applyFont="1" applyAlignment="1">
      <alignment vertical="top" wrapText="1"/>
    </xf>
    <xf numFmtId="49" fontId="20" fillId="2" borderId="1" xfId="0" applyNumberFormat="1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right" vertical="center"/>
    </xf>
    <xf numFmtId="1" fontId="7" fillId="2" borderId="1" xfId="0" applyNumberFormat="1" applyFont="1" applyFill="1" applyBorder="1" applyAlignment="1">
      <alignment vertical="center"/>
    </xf>
    <xf numFmtId="49" fontId="6" fillId="5" borderId="17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right" vertical="center"/>
    </xf>
    <xf numFmtId="49" fontId="6" fillId="5" borderId="17" xfId="0" applyNumberFormat="1" applyFont="1" applyFill="1" applyBorder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right" vertical="center"/>
    </xf>
    <xf numFmtId="49" fontId="6" fillId="2" borderId="19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right" vertical="center"/>
    </xf>
    <xf numFmtId="49" fontId="6" fillId="5" borderId="2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/>
    </xf>
    <xf numFmtId="49" fontId="10" fillId="2" borderId="10" xfId="0" applyNumberFormat="1" applyFont="1" applyFill="1" applyBorder="1" applyAlignment="1"/>
    <xf numFmtId="1" fontId="7" fillId="2" borderId="10" xfId="0" applyNumberFormat="1" applyFont="1" applyFill="1" applyBorder="1" applyAlignment="1"/>
    <xf numFmtId="49" fontId="6" fillId="5" borderId="14" xfId="0" applyNumberFormat="1" applyFont="1" applyFill="1" applyBorder="1" applyAlignment="1">
      <alignment horizontal="left" vertical="center" wrapText="1"/>
    </xf>
    <xf numFmtId="1" fontId="7" fillId="2" borderId="15" xfId="0" applyNumberFormat="1" applyFont="1" applyFill="1" applyBorder="1" applyAlignment="1">
      <alignment vertical="center"/>
    </xf>
    <xf numFmtId="49" fontId="6" fillId="6" borderId="11" xfId="0" applyNumberFormat="1" applyFont="1" applyFill="1" applyBorder="1" applyAlignment="1">
      <alignment vertical="center"/>
    </xf>
    <xf numFmtId="1" fontId="7" fillId="2" borderId="11" xfId="0" applyNumberFormat="1" applyFont="1" applyFill="1" applyBorder="1" applyAlignment="1">
      <alignment vertical="center"/>
    </xf>
    <xf numFmtId="1" fontId="7" fillId="2" borderId="12" xfId="0" applyNumberFormat="1" applyFont="1" applyFill="1" applyBorder="1" applyAlignment="1">
      <alignment vertical="center"/>
    </xf>
    <xf numFmtId="49" fontId="6" fillId="2" borderId="10" xfId="0" applyNumberFormat="1" applyFont="1" applyFill="1" applyBorder="1" applyAlignment="1">
      <alignment horizontal="right" vertical="center"/>
    </xf>
    <xf numFmtId="1" fontId="6" fillId="2" borderId="10" xfId="0" applyNumberFormat="1" applyFont="1" applyFill="1" applyBorder="1" applyAlignment="1">
      <alignment horizontal="right" vertical="center"/>
    </xf>
    <xf numFmtId="49" fontId="11" fillId="3" borderId="11" xfId="0" applyNumberFormat="1" applyFont="1" applyFill="1" applyBorder="1" applyAlignment="1">
      <alignment horizontal="left" vertical="center"/>
    </xf>
    <xf numFmtId="1" fontId="7" fillId="3" borderId="11" xfId="0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left" vertical="center"/>
    </xf>
    <xf numFmtId="1" fontId="13" fillId="2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1" fontId="2" fillId="2" borderId="2" xfId="0" applyNumberFormat="1" applyFont="1" applyFill="1" applyBorder="1" applyAlignment="1"/>
    <xf numFmtId="49" fontId="4" fillId="2" borderId="5" xfId="0" applyNumberFormat="1" applyFont="1" applyFill="1" applyBorder="1" applyAlignment="1">
      <alignment horizontal="right" vertical="center"/>
    </xf>
    <xf numFmtId="1" fontId="5" fillId="2" borderId="6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1" fontId="7" fillId="2" borderId="8" xfId="0" applyNumberFormat="1" applyFont="1" applyFill="1" applyBorder="1" applyAlignment="1">
      <alignment vertical="center"/>
    </xf>
    <xf numFmtId="49" fontId="8" fillId="2" borderId="8" xfId="0" applyNumberFormat="1" applyFont="1" applyFill="1" applyBorder="1" applyAlignment="1">
      <alignment horizontal="left" vertical="center"/>
    </xf>
    <xf numFmtId="1" fontId="8" fillId="2" borderId="8" xfId="0" applyNumberFormat="1" applyFont="1" applyFill="1" applyBorder="1" applyAlignment="1">
      <alignment horizontal="left" vertical="center"/>
    </xf>
    <xf numFmtId="49" fontId="9" fillId="2" borderId="8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  <xf numFmtId="1" fontId="7" fillId="2" borderId="9" xfId="0" applyNumberFormat="1" applyFont="1" applyFill="1" applyBorder="1" applyAlignment="1">
      <alignment vertical="center"/>
    </xf>
    <xf numFmtId="14" fontId="8" fillId="2" borderId="9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left" vertical="center"/>
    </xf>
    <xf numFmtId="49" fontId="19" fillId="2" borderId="9" xfId="0" applyNumberFormat="1" applyFont="1" applyFill="1" applyBorder="1" applyAlignment="1">
      <alignment horizontal="left" vertical="center"/>
    </xf>
    <xf numFmtId="1" fontId="6" fillId="2" borderId="9" xfId="0" applyNumberFormat="1" applyFont="1" applyFill="1" applyBorder="1" applyAlignment="1">
      <alignment horizontal="left" vertical="center"/>
    </xf>
    <xf numFmtId="176" fontId="8" fillId="2" borderId="8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49" fontId="6" fillId="4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horizontal="left"/>
    </xf>
    <xf numFmtId="49" fontId="6" fillId="5" borderId="14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7B4B23"/>
      <rgbColor rgb="FFFFA93A"/>
      <rgbColor rgb="FFFABF8F"/>
      <rgbColor rgb="FFFF0000"/>
      <rgbColor rgb="FFB97034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ds@tcs-china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9"/>
  <sheetViews>
    <sheetView tabSelected="1" topLeftCell="A32" zoomScale="79" zoomScaleNormal="79" zoomScalePageLayoutView="79" workbookViewId="0">
      <selection activeCell="K57" sqref="K57"/>
    </sheetView>
  </sheetViews>
  <sheetFormatPr baseColWidth="10" defaultRowHeight="16" x14ac:dyDescent="0.2"/>
  <cols>
    <col min="1" max="1" width="4" customWidth="1"/>
    <col min="7" max="7" width="16.5" customWidth="1"/>
    <col min="8" max="9" width="6.625" customWidth="1"/>
    <col min="10" max="11" width="7.625" customWidth="1"/>
  </cols>
  <sheetData>
    <row r="1" spans="1:11" ht="19" customHeight="1" x14ac:dyDescent="0.2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9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3.5" customHeight="1" thickBot="1" x14ac:dyDescent="0.25">
      <c r="A3" s="2" t="s">
        <v>1</v>
      </c>
      <c r="B3" s="3"/>
      <c r="C3" s="4"/>
      <c r="D3" s="4"/>
      <c r="E3" s="4"/>
      <c r="F3" s="66" t="s">
        <v>2</v>
      </c>
      <c r="G3" s="67"/>
      <c r="H3" s="67"/>
      <c r="I3" s="67"/>
      <c r="J3" s="67"/>
      <c r="K3" s="68"/>
    </row>
    <row r="4" spans="1:11" ht="21" customHeight="1" x14ac:dyDescent="0.2">
      <c r="A4" s="69" t="s">
        <v>54</v>
      </c>
      <c r="B4" s="70"/>
      <c r="C4" s="71"/>
      <c r="D4" s="72"/>
      <c r="E4" s="72"/>
      <c r="F4" s="72"/>
      <c r="G4" s="17" t="s">
        <v>3</v>
      </c>
      <c r="H4" s="73" t="s">
        <v>62</v>
      </c>
      <c r="I4" s="72"/>
      <c r="J4" s="72"/>
      <c r="K4" s="72"/>
    </row>
    <row r="5" spans="1:11" ht="21" customHeight="1" x14ac:dyDescent="0.2">
      <c r="A5" s="74" t="s">
        <v>4</v>
      </c>
      <c r="B5" s="35"/>
      <c r="C5" s="37"/>
      <c r="D5" s="38"/>
      <c r="E5" s="38"/>
      <c r="F5" s="38"/>
      <c r="G5" s="18" t="s">
        <v>5</v>
      </c>
      <c r="H5" s="62">
        <v>13901226557</v>
      </c>
      <c r="I5" s="38"/>
      <c r="J5" s="38"/>
      <c r="K5" s="38"/>
    </row>
    <row r="6" spans="1:11" ht="21" customHeight="1" thickBot="1" x14ac:dyDescent="0.25">
      <c r="A6" s="75" t="s">
        <v>6</v>
      </c>
      <c r="B6" s="76"/>
      <c r="C6" s="77"/>
      <c r="D6" s="78"/>
      <c r="E6" s="78"/>
      <c r="F6" s="78"/>
      <c r="G6" s="19" t="s">
        <v>7</v>
      </c>
      <c r="H6" s="79" t="s">
        <v>63</v>
      </c>
      <c r="I6" s="80"/>
      <c r="J6" s="80"/>
      <c r="K6" s="80"/>
    </row>
    <row r="7" spans="1:11" ht="21" customHeight="1" x14ac:dyDescent="0.2">
      <c r="A7" s="69" t="s">
        <v>8</v>
      </c>
      <c r="B7" s="70"/>
      <c r="C7" s="73" t="s">
        <v>58</v>
      </c>
      <c r="D7" s="81"/>
      <c r="E7" s="81"/>
      <c r="F7" s="81"/>
      <c r="G7" s="81"/>
      <c r="H7" s="81"/>
      <c r="I7" s="81"/>
      <c r="J7" s="81"/>
      <c r="K7" s="81"/>
    </row>
    <row r="8" spans="1:11" ht="21" customHeight="1" x14ac:dyDescent="0.2">
      <c r="A8" s="74" t="s">
        <v>9</v>
      </c>
      <c r="B8" s="35"/>
      <c r="C8" s="82" t="s">
        <v>59</v>
      </c>
      <c r="D8" s="83"/>
      <c r="E8" s="83"/>
      <c r="F8" s="83"/>
      <c r="G8" s="83"/>
      <c r="H8" s="83"/>
      <c r="I8" s="83"/>
      <c r="J8" s="83"/>
      <c r="K8" s="83"/>
    </row>
    <row r="9" spans="1:11" ht="21" customHeight="1" x14ac:dyDescent="0.2">
      <c r="A9" s="74" t="s">
        <v>10</v>
      </c>
      <c r="B9" s="35"/>
      <c r="C9" s="37" t="s">
        <v>60</v>
      </c>
      <c r="D9" s="84"/>
      <c r="E9" s="84"/>
      <c r="F9" s="84"/>
      <c r="G9" s="84"/>
      <c r="H9" s="84"/>
      <c r="I9" s="84"/>
      <c r="J9" s="84"/>
      <c r="K9" s="84"/>
    </row>
    <row r="10" spans="1:11" ht="21" customHeight="1" x14ac:dyDescent="0.2">
      <c r="A10" s="74" t="s">
        <v>11</v>
      </c>
      <c r="B10" s="35"/>
      <c r="C10" s="37" t="s">
        <v>61</v>
      </c>
      <c r="D10" s="84"/>
      <c r="E10" s="84"/>
      <c r="F10" s="84"/>
      <c r="G10" s="84"/>
      <c r="H10" s="84"/>
      <c r="I10" s="84"/>
      <c r="J10" s="84"/>
      <c r="K10" s="84"/>
    </row>
    <row r="11" spans="1:11" ht="21" customHeight="1" x14ac:dyDescent="0.2">
      <c r="A11" s="32" t="s">
        <v>12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21" customHeight="1" x14ac:dyDescent="0.15">
      <c r="A12" s="48" t="s">
        <v>13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21" customHeight="1" x14ac:dyDescent="0.2">
      <c r="A13" s="57" t="s">
        <v>14</v>
      </c>
      <c r="B13" s="58"/>
      <c r="C13" s="58"/>
      <c r="D13" s="58"/>
      <c r="E13" s="58"/>
      <c r="F13" s="58"/>
      <c r="G13" s="59"/>
      <c r="H13" s="5" t="s">
        <v>15</v>
      </c>
      <c r="I13" s="5" t="s">
        <v>16</v>
      </c>
      <c r="J13" s="5" t="s">
        <v>17</v>
      </c>
      <c r="K13" s="5" t="s">
        <v>18</v>
      </c>
    </row>
    <row r="14" spans="1:11" ht="21" customHeight="1" x14ac:dyDescent="0.2">
      <c r="A14" s="85" t="s">
        <v>53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</row>
    <row r="15" spans="1:11" ht="21" customHeight="1" x14ac:dyDescent="0.2">
      <c r="A15" s="88" t="s">
        <v>19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21" customHeight="1" x14ac:dyDescent="0.15">
      <c r="A16" s="6">
        <v>1</v>
      </c>
      <c r="B16" s="46" t="s">
        <v>64</v>
      </c>
      <c r="C16" s="47"/>
      <c r="D16" s="47"/>
      <c r="E16" s="47"/>
      <c r="F16" s="47"/>
      <c r="G16" s="47"/>
      <c r="H16" s="7">
        <v>12</v>
      </c>
      <c r="I16" s="7">
        <v>1</v>
      </c>
      <c r="J16" s="8">
        <v>800</v>
      </c>
      <c r="K16" s="9">
        <f>J16*I16*H16</f>
        <v>9600</v>
      </c>
    </row>
    <row r="17" spans="1:11" ht="21" customHeight="1" x14ac:dyDescent="0.15">
      <c r="A17" s="6">
        <v>2</v>
      </c>
      <c r="B17" s="46" t="s">
        <v>51</v>
      </c>
      <c r="C17" s="47"/>
      <c r="D17" s="47"/>
      <c r="E17" s="47"/>
      <c r="F17" s="47"/>
      <c r="G17" s="47"/>
      <c r="H17" s="7">
        <v>1</v>
      </c>
      <c r="I17" s="7">
        <v>1</v>
      </c>
      <c r="J17" s="8">
        <v>2000</v>
      </c>
      <c r="K17" s="9">
        <f t="shared" ref="K17:K26" si="0">J17*I17*H17</f>
        <v>2000</v>
      </c>
    </row>
    <row r="18" spans="1:11" ht="21" customHeight="1" x14ac:dyDescent="0.15">
      <c r="A18" s="6">
        <v>3</v>
      </c>
      <c r="B18" s="46" t="s">
        <v>57</v>
      </c>
      <c r="C18" s="47"/>
      <c r="D18" s="47"/>
      <c r="E18" s="47"/>
      <c r="F18" s="47"/>
      <c r="G18" s="47"/>
      <c r="H18" s="7">
        <v>1</v>
      </c>
      <c r="I18" s="7">
        <v>1</v>
      </c>
      <c r="J18" s="8">
        <v>3000</v>
      </c>
      <c r="K18" s="9">
        <f t="shared" si="0"/>
        <v>3000</v>
      </c>
    </row>
    <row r="19" spans="1:11" ht="21" customHeight="1" x14ac:dyDescent="0.15">
      <c r="A19" s="6">
        <v>4</v>
      </c>
      <c r="B19" s="46" t="s">
        <v>65</v>
      </c>
      <c r="C19" s="47"/>
      <c r="D19" s="47"/>
      <c r="E19" s="47"/>
      <c r="F19" s="47"/>
      <c r="G19" s="47"/>
      <c r="H19" s="7">
        <v>1</v>
      </c>
      <c r="I19" s="7">
        <v>1</v>
      </c>
      <c r="J19" s="8">
        <v>1200</v>
      </c>
      <c r="K19" s="9">
        <f t="shared" si="0"/>
        <v>1200</v>
      </c>
    </row>
    <row r="20" spans="1:11" ht="21" customHeight="1" x14ac:dyDescent="0.15">
      <c r="A20" s="6">
        <v>5</v>
      </c>
      <c r="B20" s="46" t="s">
        <v>40</v>
      </c>
      <c r="C20" s="47"/>
      <c r="D20" s="47"/>
      <c r="E20" s="47"/>
      <c r="F20" s="47"/>
      <c r="G20" s="47"/>
      <c r="H20" s="7">
        <v>1</v>
      </c>
      <c r="I20" s="7">
        <v>1</v>
      </c>
      <c r="J20" s="8">
        <v>600</v>
      </c>
      <c r="K20" s="9">
        <f t="shared" si="0"/>
        <v>600</v>
      </c>
    </row>
    <row r="21" spans="1:11" ht="21" customHeight="1" x14ac:dyDescent="0.15">
      <c r="A21" s="6">
        <v>6</v>
      </c>
      <c r="B21" s="46" t="s">
        <v>52</v>
      </c>
      <c r="C21" s="47"/>
      <c r="D21" s="47"/>
      <c r="E21" s="47"/>
      <c r="F21" s="47"/>
      <c r="G21" s="47"/>
      <c r="H21" s="7">
        <v>2</v>
      </c>
      <c r="I21" s="7">
        <v>1</v>
      </c>
      <c r="J21" s="8">
        <v>800</v>
      </c>
      <c r="K21" s="9">
        <f t="shared" si="0"/>
        <v>1600</v>
      </c>
    </row>
    <row r="22" spans="1:11" ht="21" customHeight="1" x14ac:dyDescent="0.15">
      <c r="A22" s="6">
        <v>7</v>
      </c>
      <c r="B22" s="46" t="s">
        <v>41</v>
      </c>
      <c r="C22" s="47"/>
      <c r="D22" s="47"/>
      <c r="E22" s="47"/>
      <c r="F22" s="47"/>
      <c r="G22" s="47"/>
      <c r="H22" s="7">
        <v>2</v>
      </c>
      <c r="I22" s="7">
        <v>1</v>
      </c>
      <c r="J22" s="8">
        <v>500</v>
      </c>
      <c r="K22" s="9">
        <f t="shared" si="0"/>
        <v>1000</v>
      </c>
    </row>
    <row r="23" spans="1:11" ht="21" customHeight="1" x14ac:dyDescent="0.15">
      <c r="A23" s="6">
        <v>8</v>
      </c>
      <c r="B23" s="46" t="s">
        <v>44</v>
      </c>
      <c r="C23" s="47"/>
      <c r="D23" s="47"/>
      <c r="E23" s="47"/>
      <c r="F23" s="47"/>
      <c r="G23" s="47"/>
      <c r="H23" s="7">
        <v>1</v>
      </c>
      <c r="I23" s="7">
        <v>1</v>
      </c>
      <c r="J23" s="8">
        <v>300</v>
      </c>
      <c r="K23" s="9">
        <f t="shared" si="0"/>
        <v>300</v>
      </c>
    </row>
    <row r="24" spans="1:11" ht="21" customHeight="1" x14ac:dyDescent="0.15">
      <c r="A24" s="6">
        <v>9</v>
      </c>
      <c r="B24" s="87" t="s">
        <v>45</v>
      </c>
      <c r="C24" s="47"/>
      <c r="D24" s="47"/>
      <c r="E24" s="47"/>
      <c r="F24" s="47"/>
      <c r="G24" s="47"/>
      <c r="H24" s="7">
        <v>1</v>
      </c>
      <c r="I24" s="7">
        <v>1</v>
      </c>
      <c r="J24" s="8">
        <v>500</v>
      </c>
      <c r="K24" s="9">
        <f t="shared" si="0"/>
        <v>500</v>
      </c>
    </row>
    <row r="25" spans="1:11" ht="21" customHeight="1" x14ac:dyDescent="0.15">
      <c r="A25" s="6">
        <v>10</v>
      </c>
      <c r="B25" s="46" t="s">
        <v>66</v>
      </c>
      <c r="C25" s="47"/>
      <c r="D25" s="47"/>
      <c r="E25" s="47"/>
      <c r="F25" s="47"/>
      <c r="G25" s="47"/>
      <c r="H25" s="7">
        <v>1</v>
      </c>
      <c r="I25" s="7">
        <v>1</v>
      </c>
      <c r="J25" s="8">
        <v>200</v>
      </c>
      <c r="K25" s="9">
        <f t="shared" si="0"/>
        <v>200</v>
      </c>
    </row>
    <row r="26" spans="1:11" ht="21" customHeight="1" x14ac:dyDescent="0.15">
      <c r="A26" s="6">
        <v>11</v>
      </c>
      <c r="B26" s="37" t="s">
        <v>43</v>
      </c>
      <c r="C26" s="38"/>
      <c r="D26" s="38"/>
      <c r="E26" s="38"/>
      <c r="F26" s="38"/>
      <c r="G26" s="38"/>
      <c r="H26" s="10">
        <v>1</v>
      </c>
      <c r="I26" s="7">
        <v>1</v>
      </c>
      <c r="J26" s="11">
        <v>2000</v>
      </c>
      <c r="K26" s="9">
        <f t="shared" si="0"/>
        <v>2000</v>
      </c>
    </row>
    <row r="27" spans="1:11" ht="21" customHeight="1" x14ac:dyDescent="0.15">
      <c r="A27" s="6">
        <v>12</v>
      </c>
      <c r="B27" s="46" t="s">
        <v>42</v>
      </c>
      <c r="C27" s="47"/>
      <c r="D27" s="47"/>
      <c r="E27" s="47"/>
      <c r="F27" s="47"/>
      <c r="G27" s="47"/>
      <c r="H27" s="7" t="s">
        <v>20</v>
      </c>
      <c r="I27" s="7">
        <v>1</v>
      </c>
      <c r="J27" s="8" t="s">
        <v>21</v>
      </c>
      <c r="K27" s="9" t="s">
        <v>21</v>
      </c>
    </row>
    <row r="28" spans="1:11" ht="21" customHeight="1" x14ac:dyDescent="0.15">
      <c r="A28" s="34" t="s">
        <v>22</v>
      </c>
      <c r="B28" s="35"/>
      <c r="C28" s="35"/>
      <c r="D28" s="35"/>
      <c r="E28" s="35"/>
      <c r="F28" s="35"/>
      <c r="G28" s="35"/>
      <c r="H28" s="35"/>
      <c r="I28" s="35"/>
      <c r="J28" s="35"/>
      <c r="K28" s="12">
        <f>SUM(K16:K27)</f>
        <v>22000</v>
      </c>
    </row>
    <row r="29" spans="1:11" ht="21" customHeight="1" x14ac:dyDescent="0.2">
      <c r="A29" s="36" t="s">
        <v>23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ht="21" customHeight="1" x14ac:dyDescent="0.15">
      <c r="A30" s="6">
        <v>1</v>
      </c>
      <c r="B30" s="37" t="s">
        <v>55</v>
      </c>
      <c r="C30" s="38"/>
      <c r="D30" s="38"/>
      <c r="E30" s="38"/>
      <c r="F30" s="38"/>
      <c r="G30" s="38"/>
      <c r="H30" s="7">
        <v>2</v>
      </c>
      <c r="I30" s="7">
        <v>1</v>
      </c>
      <c r="J30" s="8">
        <v>600</v>
      </c>
      <c r="K30" s="9">
        <f>J30*I30*H30</f>
        <v>1200</v>
      </c>
    </row>
    <row r="31" spans="1:11" ht="21" customHeight="1" x14ac:dyDescent="0.15">
      <c r="A31" s="6">
        <v>2</v>
      </c>
      <c r="B31" s="37" t="s">
        <v>56</v>
      </c>
      <c r="C31" s="38"/>
      <c r="D31" s="38"/>
      <c r="E31" s="38"/>
      <c r="F31" s="38"/>
      <c r="G31" s="38"/>
      <c r="H31" s="7">
        <v>1</v>
      </c>
      <c r="I31" s="7">
        <v>1</v>
      </c>
      <c r="J31" s="8">
        <v>1000</v>
      </c>
      <c r="K31" s="9">
        <f t="shared" ref="K31:K38" si="1">J31*I31*H31</f>
        <v>1000</v>
      </c>
    </row>
    <row r="32" spans="1:11" ht="21" customHeight="1" x14ac:dyDescent="0.15">
      <c r="A32" s="6">
        <v>3</v>
      </c>
      <c r="B32" s="37" t="s">
        <v>35</v>
      </c>
      <c r="C32" s="38"/>
      <c r="D32" s="38"/>
      <c r="E32" s="38"/>
      <c r="F32" s="38"/>
      <c r="G32" s="38"/>
      <c r="H32" s="7">
        <v>1</v>
      </c>
      <c r="I32" s="7">
        <v>1</v>
      </c>
      <c r="J32" s="8">
        <v>10000</v>
      </c>
      <c r="K32" s="9">
        <f t="shared" si="1"/>
        <v>10000</v>
      </c>
    </row>
    <row r="33" spans="1:11" ht="21" customHeight="1" x14ac:dyDescent="0.15">
      <c r="A33" s="6">
        <v>4</v>
      </c>
      <c r="B33" s="37" t="s">
        <v>38</v>
      </c>
      <c r="C33" s="38"/>
      <c r="D33" s="38"/>
      <c r="E33" s="38"/>
      <c r="F33" s="38"/>
      <c r="G33" s="38"/>
      <c r="H33" s="7">
        <v>3</v>
      </c>
      <c r="I33" s="7">
        <v>1</v>
      </c>
      <c r="J33" s="8">
        <v>500</v>
      </c>
      <c r="K33" s="9">
        <f t="shared" si="1"/>
        <v>1500</v>
      </c>
    </row>
    <row r="34" spans="1:11" s="24" customFormat="1" ht="21" customHeight="1" x14ac:dyDescent="0.15">
      <c r="A34" s="6">
        <v>5</v>
      </c>
      <c r="B34" s="60" t="s">
        <v>50</v>
      </c>
      <c r="C34" s="61"/>
      <c r="D34" s="61"/>
      <c r="E34" s="61"/>
      <c r="F34" s="61"/>
      <c r="G34" s="61"/>
      <c r="H34" s="22">
        <v>4</v>
      </c>
      <c r="I34" s="7">
        <v>1</v>
      </c>
      <c r="J34" s="23">
        <v>200</v>
      </c>
      <c r="K34" s="9">
        <f t="shared" si="1"/>
        <v>800</v>
      </c>
    </row>
    <row r="35" spans="1:11" ht="21" customHeight="1" x14ac:dyDescent="0.15">
      <c r="A35" s="6">
        <v>6</v>
      </c>
      <c r="B35" s="37" t="s">
        <v>36</v>
      </c>
      <c r="C35" s="38"/>
      <c r="D35" s="38"/>
      <c r="E35" s="38"/>
      <c r="F35" s="38"/>
      <c r="G35" s="38"/>
      <c r="H35" s="7">
        <v>2</v>
      </c>
      <c r="I35" s="7">
        <v>1</v>
      </c>
      <c r="J35" s="8">
        <v>200</v>
      </c>
      <c r="K35" s="9">
        <f t="shared" si="1"/>
        <v>400</v>
      </c>
    </row>
    <row r="36" spans="1:11" ht="21" customHeight="1" x14ac:dyDescent="0.15">
      <c r="A36" s="6">
        <v>7</v>
      </c>
      <c r="B36" s="37" t="s">
        <v>37</v>
      </c>
      <c r="C36" s="38"/>
      <c r="D36" s="38"/>
      <c r="E36" s="38"/>
      <c r="F36" s="38"/>
      <c r="G36" s="38"/>
      <c r="H36" s="7">
        <v>2</v>
      </c>
      <c r="I36" s="7">
        <v>1</v>
      </c>
      <c r="J36" s="8">
        <v>700</v>
      </c>
      <c r="K36" s="9">
        <f t="shared" si="1"/>
        <v>1400</v>
      </c>
    </row>
    <row r="37" spans="1:11" ht="21" customHeight="1" x14ac:dyDescent="0.15">
      <c r="A37" s="6">
        <v>8</v>
      </c>
      <c r="B37" s="37" t="s">
        <v>48</v>
      </c>
      <c r="C37" s="38"/>
      <c r="D37" s="38"/>
      <c r="E37" s="38"/>
      <c r="F37" s="38"/>
      <c r="G37" s="38"/>
      <c r="H37" s="7">
        <v>2</v>
      </c>
      <c r="I37" s="7">
        <v>1</v>
      </c>
      <c r="J37" s="8">
        <v>100</v>
      </c>
      <c r="K37" s="9">
        <f t="shared" si="1"/>
        <v>200</v>
      </c>
    </row>
    <row r="38" spans="1:11" ht="21" customHeight="1" x14ac:dyDescent="0.15">
      <c r="A38" s="6">
        <v>9</v>
      </c>
      <c r="B38" s="46" t="s">
        <v>47</v>
      </c>
      <c r="C38" s="47"/>
      <c r="D38" s="47"/>
      <c r="E38" s="47"/>
      <c r="F38" s="47"/>
      <c r="G38" s="47"/>
      <c r="H38" s="7">
        <v>1</v>
      </c>
      <c r="I38" s="7">
        <v>1</v>
      </c>
      <c r="J38" s="8">
        <v>500</v>
      </c>
      <c r="K38" s="9">
        <f t="shared" si="1"/>
        <v>500</v>
      </c>
    </row>
    <row r="39" spans="1:11" ht="21" customHeight="1" x14ac:dyDescent="0.15">
      <c r="A39" s="6">
        <v>10</v>
      </c>
      <c r="B39" s="37" t="s">
        <v>24</v>
      </c>
      <c r="C39" s="38"/>
      <c r="D39" s="38"/>
      <c r="E39" s="38"/>
      <c r="F39" s="38"/>
      <c r="G39" s="38"/>
      <c r="H39" s="7" t="s">
        <v>20</v>
      </c>
      <c r="I39" s="7">
        <v>1</v>
      </c>
      <c r="J39" s="8" t="s">
        <v>21</v>
      </c>
      <c r="K39" s="9" t="s">
        <v>21</v>
      </c>
    </row>
    <row r="40" spans="1:11" ht="21" customHeight="1" x14ac:dyDescent="0.2">
      <c r="A40" s="13"/>
      <c r="B40" s="28" t="s">
        <v>22</v>
      </c>
      <c r="C40" s="29"/>
      <c r="D40" s="29"/>
      <c r="E40" s="29"/>
      <c r="F40" s="29"/>
      <c r="G40" s="29"/>
      <c r="H40" s="29"/>
      <c r="I40" s="29"/>
      <c r="J40" s="29"/>
      <c r="K40" s="12">
        <f>SUM(K30:K39)</f>
        <v>17000</v>
      </c>
    </row>
    <row r="41" spans="1:11" ht="21" customHeight="1" x14ac:dyDescent="0.2">
      <c r="A41" s="20"/>
      <c r="B41" s="55" t="s">
        <v>46</v>
      </c>
      <c r="C41" s="56"/>
      <c r="D41" s="56"/>
      <c r="E41" s="56"/>
      <c r="F41" s="56"/>
      <c r="G41" s="56"/>
      <c r="H41" s="56"/>
      <c r="I41" s="56"/>
      <c r="J41" s="56"/>
      <c r="K41" s="21">
        <f>SUM(K40,K28)</f>
        <v>39000</v>
      </c>
    </row>
    <row r="42" spans="1:11" ht="21" customHeight="1" x14ac:dyDescent="0.2">
      <c r="A42" s="36" t="s">
        <v>68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 ht="21" customHeight="1" x14ac:dyDescent="0.15">
      <c r="A43" s="6">
        <v>1</v>
      </c>
      <c r="B43" s="37" t="s">
        <v>69</v>
      </c>
      <c r="C43" s="38"/>
      <c r="D43" s="38"/>
      <c r="E43" s="38"/>
      <c r="F43" s="38"/>
      <c r="G43" s="38"/>
      <c r="H43" s="7">
        <v>1</v>
      </c>
      <c r="I43" s="7">
        <v>1</v>
      </c>
      <c r="J43" s="8">
        <v>3000</v>
      </c>
      <c r="K43" s="9">
        <f>J43*I43*H43</f>
        <v>3000</v>
      </c>
    </row>
    <row r="44" spans="1:11" ht="21" customHeight="1" x14ac:dyDescent="0.2">
      <c r="A44" s="13"/>
      <c r="B44" s="28" t="s">
        <v>22</v>
      </c>
      <c r="C44" s="29"/>
      <c r="D44" s="29"/>
      <c r="E44" s="29"/>
      <c r="F44" s="29"/>
      <c r="G44" s="29"/>
      <c r="H44" s="29"/>
      <c r="I44" s="29"/>
      <c r="J44" s="29"/>
      <c r="K44" s="12">
        <f>SUM(K43:K43)</f>
        <v>3000</v>
      </c>
    </row>
    <row r="45" spans="1:11" ht="21" customHeight="1" x14ac:dyDescent="0.2">
      <c r="A45" s="52" t="s">
        <v>33</v>
      </c>
      <c r="B45" s="53"/>
      <c r="C45" s="53"/>
      <c r="D45" s="53"/>
      <c r="E45" s="53"/>
      <c r="F45" s="53"/>
      <c r="G45" s="54"/>
      <c r="H45" s="14" t="s">
        <v>15</v>
      </c>
      <c r="I45" s="14" t="s">
        <v>16</v>
      </c>
      <c r="J45" s="14" t="s">
        <v>17</v>
      </c>
      <c r="K45" s="14" t="s">
        <v>18</v>
      </c>
    </row>
    <row r="46" spans="1:11" ht="21" customHeight="1" x14ac:dyDescent="0.2">
      <c r="A46" s="50" t="s">
        <v>25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1:11" ht="21" customHeight="1" x14ac:dyDescent="0.15">
      <c r="A47" s="6">
        <v>1</v>
      </c>
      <c r="B47" s="30" t="s">
        <v>26</v>
      </c>
      <c r="C47" s="31"/>
      <c r="D47" s="31"/>
      <c r="E47" s="31"/>
      <c r="F47" s="31"/>
      <c r="G47" s="31"/>
      <c r="H47" s="7">
        <v>1</v>
      </c>
      <c r="I47" s="7">
        <v>2</v>
      </c>
      <c r="J47" s="8">
        <v>1000</v>
      </c>
      <c r="K47" s="9">
        <f>J47*I47*H47</f>
        <v>2000</v>
      </c>
    </row>
    <row r="48" spans="1:11" ht="21" customHeight="1" x14ac:dyDescent="0.15">
      <c r="A48" s="10">
        <v>2</v>
      </c>
      <c r="B48" s="30" t="s">
        <v>27</v>
      </c>
      <c r="C48" s="31"/>
      <c r="D48" s="31"/>
      <c r="E48" s="31"/>
      <c r="F48" s="31"/>
      <c r="G48" s="31"/>
      <c r="H48" s="7">
        <v>1</v>
      </c>
      <c r="I48" s="7">
        <v>2</v>
      </c>
      <c r="J48" s="8">
        <v>500</v>
      </c>
      <c r="K48" s="9">
        <f t="shared" ref="K48:K50" si="2">J48*I48*H48</f>
        <v>1000</v>
      </c>
    </row>
    <row r="49" spans="1:12" ht="21" customHeight="1" x14ac:dyDescent="0.15">
      <c r="A49" s="6">
        <v>3</v>
      </c>
      <c r="B49" s="30" t="s">
        <v>28</v>
      </c>
      <c r="C49" s="31"/>
      <c r="D49" s="31"/>
      <c r="E49" s="31"/>
      <c r="F49" s="31"/>
      <c r="G49" s="31"/>
      <c r="H49" s="7">
        <v>1</v>
      </c>
      <c r="I49" s="7">
        <v>2</v>
      </c>
      <c r="J49" s="8">
        <v>500</v>
      </c>
      <c r="K49" s="9">
        <f t="shared" si="2"/>
        <v>1000</v>
      </c>
    </row>
    <row r="50" spans="1:12" ht="21" customHeight="1" x14ac:dyDescent="0.15">
      <c r="A50" s="10">
        <v>4</v>
      </c>
      <c r="B50" s="30" t="s">
        <v>29</v>
      </c>
      <c r="C50" s="31"/>
      <c r="D50" s="31"/>
      <c r="E50" s="31"/>
      <c r="F50" s="31"/>
      <c r="G50" s="31"/>
      <c r="H50" s="7">
        <v>2</v>
      </c>
      <c r="I50" s="7">
        <v>2</v>
      </c>
      <c r="J50" s="8">
        <v>300</v>
      </c>
      <c r="K50" s="9">
        <f t="shared" si="2"/>
        <v>1200</v>
      </c>
    </row>
    <row r="51" spans="1:12" ht="21" customHeight="1" x14ac:dyDescent="0.2">
      <c r="A51" s="41" t="s">
        <v>30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2" ht="21" customHeight="1" x14ac:dyDescent="0.15">
      <c r="A52" s="6">
        <v>1</v>
      </c>
      <c r="B52" s="32" t="s">
        <v>34</v>
      </c>
      <c r="C52" s="33"/>
      <c r="D52" s="33"/>
      <c r="E52" s="33"/>
      <c r="F52" s="33"/>
      <c r="G52" s="33"/>
      <c r="H52" s="7">
        <v>5</v>
      </c>
      <c r="I52" s="7">
        <v>2</v>
      </c>
      <c r="J52" s="15">
        <v>200</v>
      </c>
      <c r="K52" s="9">
        <f>J52*I52*H52</f>
        <v>2000</v>
      </c>
    </row>
    <row r="53" spans="1:12" ht="21" customHeight="1" x14ac:dyDescent="0.2">
      <c r="A53" s="45" t="s">
        <v>31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2" ht="21" customHeight="1" x14ac:dyDescent="0.15">
      <c r="A54" s="6">
        <v>1</v>
      </c>
      <c r="B54" s="46" t="s">
        <v>67</v>
      </c>
      <c r="C54" s="47"/>
      <c r="D54" s="47"/>
      <c r="E54" s="47"/>
      <c r="F54" s="47"/>
      <c r="G54" s="47"/>
      <c r="H54" s="7">
        <v>2</v>
      </c>
      <c r="I54" s="7">
        <v>2</v>
      </c>
      <c r="J54" s="8">
        <v>1000</v>
      </c>
      <c r="K54" s="9">
        <f>J54*I54*H54</f>
        <v>4000</v>
      </c>
    </row>
    <row r="55" spans="1:12" ht="21" customHeight="1" x14ac:dyDescent="0.2">
      <c r="A55" s="1"/>
      <c r="B55" s="42" t="s">
        <v>49</v>
      </c>
      <c r="C55" s="43"/>
      <c r="D55" s="43"/>
      <c r="E55" s="43"/>
      <c r="F55" s="43"/>
      <c r="G55" s="43"/>
      <c r="H55" s="43"/>
      <c r="I55" s="43"/>
      <c r="J55" s="44"/>
      <c r="K55" s="16">
        <f>SUM(K54:K54,K52:K52,K47:K50)</f>
        <v>11200</v>
      </c>
    </row>
    <row r="56" spans="1:12" ht="21" customHeight="1" x14ac:dyDescent="0.2">
      <c r="A56" s="1"/>
      <c r="B56" s="40" t="s">
        <v>39</v>
      </c>
      <c r="C56" s="27"/>
      <c r="D56" s="27"/>
      <c r="E56" s="27"/>
      <c r="F56" s="27"/>
      <c r="G56" s="27"/>
      <c r="H56" s="27"/>
      <c r="I56" s="27"/>
      <c r="J56" s="27"/>
      <c r="K56" s="16">
        <f>SUM(K55,K44,K41,K28)</f>
        <v>75200</v>
      </c>
    </row>
    <row r="57" spans="1:12" ht="21" customHeight="1" x14ac:dyDescent="0.2">
      <c r="A57" s="1"/>
      <c r="B57" s="40" t="s">
        <v>32</v>
      </c>
      <c r="C57" s="27"/>
      <c r="D57" s="27"/>
      <c r="E57" s="27"/>
      <c r="F57" s="27"/>
      <c r="G57" s="27"/>
      <c r="H57" s="27"/>
      <c r="I57" s="27"/>
      <c r="J57" s="27"/>
      <c r="K57" s="16">
        <f>SUM(K56*0.06)</f>
        <v>4512</v>
      </c>
      <c r="L57" s="25"/>
    </row>
    <row r="58" spans="1:12" ht="21" customHeight="1" x14ac:dyDescent="0.2">
      <c r="A58" s="1"/>
      <c r="B58" s="39" t="s">
        <v>70</v>
      </c>
      <c r="C58" s="27"/>
      <c r="D58" s="27"/>
      <c r="E58" s="27"/>
      <c r="F58" s="27"/>
      <c r="G58" s="27"/>
      <c r="H58" s="27"/>
      <c r="I58" s="27"/>
      <c r="J58" s="27"/>
      <c r="K58" s="16">
        <f>SUM(K56:K57)</f>
        <v>79712</v>
      </c>
    </row>
    <row r="59" spans="1:12" ht="21" customHeight="1" x14ac:dyDescent="0.2">
      <c r="A59" s="1"/>
      <c r="B59" s="26" t="s">
        <v>71</v>
      </c>
      <c r="C59" s="27"/>
      <c r="D59" s="27"/>
      <c r="E59" s="27"/>
      <c r="F59" s="27"/>
      <c r="G59" s="27"/>
      <c r="H59" s="27"/>
      <c r="I59" s="27"/>
      <c r="J59" s="27"/>
      <c r="K59" s="16">
        <v>11000</v>
      </c>
    </row>
  </sheetData>
  <mergeCells count="68">
    <mergeCell ref="A14:K14"/>
    <mergeCell ref="B18:G18"/>
    <mergeCell ref="B16:G16"/>
    <mergeCell ref="B24:G24"/>
    <mergeCell ref="B27:G27"/>
    <mergeCell ref="B26:G26"/>
    <mergeCell ref="A15:K15"/>
    <mergeCell ref="B17:G17"/>
    <mergeCell ref="B20:G20"/>
    <mergeCell ref="B21:G21"/>
    <mergeCell ref="B22:G22"/>
    <mergeCell ref="B19:G19"/>
    <mergeCell ref="B25:G25"/>
    <mergeCell ref="A8:B8"/>
    <mergeCell ref="C8:K8"/>
    <mergeCell ref="A9:B9"/>
    <mergeCell ref="C9:K9"/>
    <mergeCell ref="A11:K11"/>
    <mergeCell ref="A10:B10"/>
    <mergeCell ref="C10:K10"/>
    <mergeCell ref="A6:B6"/>
    <mergeCell ref="C6:F6"/>
    <mergeCell ref="H6:K6"/>
    <mergeCell ref="A7:B7"/>
    <mergeCell ref="C7:K7"/>
    <mergeCell ref="H5:K5"/>
    <mergeCell ref="A1:K2"/>
    <mergeCell ref="F3:K3"/>
    <mergeCell ref="A4:B4"/>
    <mergeCell ref="C4:F4"/>
    <mergeCell ref="H4:K4"/>
    <mergeCell ref="A5:B5"/>
    <mergeCell ref="C5:F5"/>
    <mergeCell ref="A12:K12"/>
    <mergeCell ref="B47:G47"/>
    <mergeCell ref="B48:G48"/>
    <mergeCell ref="A46:K46"/>
    <mergeCell ref="A45:G45"/>
    <mergeCell ref="B41:J41"/>
    <mergeCell ref="B30:G30"/>
    <mergeCell ref="B31:G31"/>
    <mergeCell ref="B32:G32"/>
    <mergeCell ref="B23:G23"/>
    <mergeCell ref="A13:G13"/>
    <mergeCell ref="B33:G33"/>
    <mergeCell ref="B38:G38"/>
    <mergeCell ref="B37:G37"/>
    <mergeCell ref="B34:G34"/>
    <mergeCell ref="B35:G35"/>
    <mergeCell ref="A28:J28"/>
    <mergeCell ref="A29:K29"/>
    <mergeCell ref="B39:G39"/>
    <mergeCell ref="B36:G36"/>
    <mergeCell ref="A42:K42"/>
    <mergeCell ref="B59:J59"/>
    <mergeCell ref="B44:J44"/>
    <mergeCell ref="B49:G49"/>
    <mergeCell ref="B52:G52"/>
    <mergeCell ref="B40:J40"/>
    <mergeCell ref="B43:G43"/>
    <mergeCell ref="B58:J58"/>
    <mergeCell ref="B57:J57"/>
    <mergeCell ref="A51:K51"/>
    <mergeCell ref="B50:G50"/>
    <mergeCell ref="B56:J56"/>
    <mergeCell ref="B55:J55"/>
    <mergeCell ref="A53:K53"/>
    <mergeCell ref="B54:G54"/>
  </mergeCells>
  <phoneticPr fontId="12" type="noConversion"/>
  <conditionalFormatting sqref="J54">
    <cfRule type="cellIs" dxfId="11" priority="273" stopIfTrue="1" operator="lessThan">
      <formula>0</formula>
    </cfRule>
  </conditionalFormatting>
  <conditionalFormatting sqref="J27">
    <cfRule type="cellIs" dxfId="10" priority="246" stopIfTrue="1" operator="lessThan">
      <formula>0</formula>
    </cfRule>
  </conditionalFormatting>
  <conditionalFormatting sqref="J39">
    <cfRule type="cellIs" dxfId="9" priority="214" stopIfTrue="1" operator="lessThan">
      <formula>0</formula>
    </cfRule>
  </conditionalFormatting>
  <conditionalFormatting sqref="J19">
    <cfRule type="cellIs" dxfId="8" priority="5" stopIfTrue="1" operator="lessThan">
      <formula>0</formula>
    </cfRule>
  </conditionalFormatting>
  <conditionalFormatting sqref="J25">
    <cfRule type="cellIs" dxfId="7" priority="4" stopIfTrue="1" operator="lessThan">
      <formula>0</formula>
    </cfRule>
  </conditionalFormatting>
  <conditionalFormatting sqref="J43">
    <cfRule type="cellIs" dxfId="6" priority="11" stopIfTrue="1" operator="lessThan">
      <formula>0</formula>
    </cfRule>
  </conditionalFormatting>
  <conditionalFormatting sqref="J18 J20:J24">
    <cfRule type="cellIs" dxfId="5" priority="8" stopIfTrue="1" operator="lessThan">
      <formula>0</formula>
    </cfRule>
  </conditionalFormatting>
  <conditionalFormatting sqref="J16">
    <cfRule type="cellIs" dxfId="4" priority="7" stopIfTrue="1" operator="lessThan">
      <formula>0</formula>
    </cfRule>
  </conditionalFormatting>
  <conditionalFormatting sqref="J17">
    <cfRule type="cellIs" dxfId="3" priority="6" stopIfTrue="1" operator="lessThan">
      <formula>0</formula>
    </cfRule>
  </conditionalFormatting>
  <conditionalFormatting sqref="J30:J37">
    <cfRule type="cellIs" dxfId="2" priority="3" stopIfTrue="1" operator="lessThan">
      <formula>0</formula>
    </cfRule>
  </conditionalFormatting>
  <conditionalFormatting sqref="J38">
    <cfRule type="cellIs" dxfId="1" priority="2" stopIfTrue="1" operator="lessThan">
      <formula>0</formula>
    </cfRule>
  </conditionalFormatting>
  <conditionalFormatting sqref="J47:J50">
    <cfRule type="cellIs" dxfId="0" priority="1" stopIfTrue="1" operator="lessThan">
      <formula>0</formula>
    </cfRule>
  </conditionalFormatting>
  <hyperlinks>
    <hyperlink ref="H6" r:id="rId1"/>
  </hyperlinks>
  <pageMargins left="0.7" right="0.7" top="0.75" bottom="0.75" header="0.3" footer="0.3"/>
  <pageSetup paperSize="9" scale="60" orientation="portrait" horizontalDpi="0" verticalDpi="0" copies="2"/>
  <rowBreaks count="1" manualBreakCount="1">
    <brk id="59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2019-06-13T09:24:21Z</cp:lastPrinted>
  <dcterms:created xsi:type="dcterms:W3CDTF">2017-04-30T13:09:12Z</dcterms:created>
  <dcterms:modified xsi:type="dcterms:W3CDTF">2019-08-09T08:37:02Z</dcterms:modified>
</cp:coreProperties>
</file>