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<sst xmlns="http://schemas.openxmlformats.org/spreadsheetml/2006/main" count="107" uniqueCount="87">
  <si>
    <t>【借款报销单】</t>
  </si>
  <si>
    <t>团号：HMZA-250420-CZH811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</si>
  <si>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</si>
  <si>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</si>
  <si>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</si>
  <si>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</si>
  <si>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</si>
  <si>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</si>
  <si>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</si>
  <si>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</si>
  <si>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</si>
  <si>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</si>
  <si>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</si>
  <si>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</si>
  <si>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</si>
  <si>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</si>
  <si>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</si>
  <si>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</si>
  <si>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</si>
  <si>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</si>
  <si>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</si>
  <si>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</si>
  <si>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</si>
  <si>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</si>
  <si>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4.21晚宴-上海闵润老友会</t>
  </si>
  <si>
    <t>需提供刷卡联、菜单（小票）</t>
  </si>
  <si>
    <t>4.26晚餐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</si>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</sst>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11" workbookViewId="0">
      <selection activeCell="H22" sqref="H22:H23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20000</v>
      </c>
      <c r="D22" s="66">
        <v>1</v>
      </c>
      <c r="E22" s="65">
        <v>20000</v>
      </c>
      <c r="F22" s="65">
        <v>12788</v>
      </c>
      <c r="G22" s="65">
        <v>0</v>
      </c>
      <c r="H22" s="65">
        <f>F22+G22</f>
        <v>12788</v>
      </c>
      <c r="I22" s="88" t="s">
        <v>24</v>
      </c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v>12530</v>
      </c>
      <c r="G23" s="65">
        <v>0</v>
      </c>
      <c r="H23" s="65">
        <f>F23+G23</f>
        <v>12530</v>
      </c>
      <c r="I23" s="88" t="s">
        <v>26</v>
      </c>
      <c r="J23" s="94"/>
    </row>
    <row r="24" s="52" customFormat="1" customHeight="1" spans="1:10">
      <c r="A24" s="67"/>
      <c r="B24" s="68" t="s">
        <v>27</v>
      </c>
      <c r="C24" s="69">
        <f>SUM(C22)</f>
        <v>20000</v>
      </c>
      <c r="D24" s="69">
        <f t="shared" ref="D24:E24" si="5">SUM(D22)</f>
        <v>1</v>
      </c>
      <c r="E24" s="69">
        <f t="shared" si="5"/>
        <v>20000</v>
      </c>
      <c r="F24" s="69">
        <f>SUM(F22:F23)</f>
        <v>25318</v>
      </c>
      <c r="G24" s="69">
        <f t="shared" ref="G24:H24" si="6">SUM(G22:G23)</f>
        <v>0</v>
      </c>
      <c r="H24" s="69">
        <f>SUM(H22:H23)</f>
        <v>25318</v>
      </c>
      <c r="I24" s="91"/>
      <c r="J24" s="95"/>
    </row>
    <row r="25" customHeight="1" spans="1:10">
      <c r="A25" s="70">
        <v>5</v>
      </c>
      <c r="B25" s="71" t="s">
        <v>28</v>
      </c>
      <c r="C25" s="72">
        <v>0</v>
      </c>
      <c r="D25" s="72">
        <v>0</v>
      </c>
      <c r="E25" s="65">
        <f>C25*D25</f>
        <v>0</v>
      </c>
      <c r="F25" s="65">
        <v>0</v>
      </c>
      <c r="G25" s="65">
        <v>0</v>
      </c>
      <c r="H25" s="65">
        <v>0</v>
      </c>
      <c r="I25" s="96"/>
      <c r="J25" s="89" t="s">
        <v>29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30</v>
      </c>
      <c r="C29" s="69">
        <f>SUM(C25)</f>
        <v>0</v>
      </c>
      <c r="D29" s="69">
        <f>SUM(D25)</f>
        <v>0</v>
      </c>
      <c r="E29" s="69">
        <f>SUM(E25:E28)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31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32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33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34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35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36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37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38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39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40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41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42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43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44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25318</v>
      </c>
      <c r="G55" s="69">
        <f t="shared" si="18"/>
        <v>0</v>
      </c>
      <c r="H55" s="69">
        <f t="shared" si="18"/>
        <v>25318</v>
      </c>
      <c r="I55" s="91"/>
      <c r="J55" s="100"/>
    </row>
    <row r="59" customHeight="1" spans="1:9">
      <c r="A59" s="79" t="s">
        <v>45</v>
      </c>
      <c r="B59" s="80"/>
      <c r="C59" s="81" t="s">
        <v>46</v>
      </c>
      <c r="D59" s="81"/>
      <c r="E59" s="81" t="s">
        <v>47</v>
      </c>
      <c r="F59" s="81"/>
      <c r="G59" s="81" t="s">
        <v>48</v>
      </c>
      <c r="H59" s="81"/>
      <c r="I59" s="101" t="s">
        <v>49</v>
      </c>
    </row>
    <row r="60" customHeight="1" spans="1:9">
      <c r="A60" s="82">
        <f>E55</f>
        <v>20000</v>
      </c>
      <c r="B60" s="83"/>
      <c r="C60" s="83">
        <f>H55</f>
        <v>25318</v>
      </c>
      <c r="D60" s="83"/>
      <c r="E60" s="83">
        <f>F55</f>
        <v>25318</v>
      </c>
      <c r="F60" s="83"/>
      <c r="G60" s="83">
        <f>G55</f>
        <v>0</v>
      </c>
      <c r="H60" s="83"/>
      <c r="I60" s="102">
        <f>A60-C60</f>
        <v>-5318</v>
      </c>
    </row>
    <row r="62" customHeight="1" spans="1:9">
      <c r="A62" s="84" t="s">
        <v>50</v>
      </c>
      <c r="B62" s="52"/>
      <c r="C62" s="85" t="s">
        <v>51</v>
      </c>
      <c r="D62" s="84"/>
      <c r="E62" s="84" t="s">
        <v>52</v>
      </c>
      <c r="F62" s="84"/>
      <c r="G62" s="84" t="s">
        <v>53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8"/>
    </row>
    <row r="6" ht="20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 t="s">
        <v>61</v>
      </c>
      <c r="K6" s="39"/>
    </row>
    <row r="7" ht="20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20" customHeight="1" spans="2:11">
      <c r="B11" s="19">
        <v>1</v>
      </c>
      <c r="C11" s="20"/>
      <c r="D11" s="21" t="s">
        <v>71</v>
      </c>
      <c r="E11" s="22" t="s">
        <v>72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73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74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75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42</v>
      </c>
      <c r="E27" s="30" t="s">
        <v>76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44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68</v>
      </c>
      <c r="C32" s="18"/>
      <c r="D32" s="18"/>
      <c r="E32" s="18"/>
      <c r="F32" s="18"/>
      <c r="G32" s="18" t="s">
        <v>77</v>
      </c>
      <c r="H32" s="18"/>
      <c r="I32" s="18"/>
      <c r="J32" s="18"/>
      <c r="K32" s="18" t="s">
        <v>78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79</v>
      </c>
      <c r="C35" s="9"/>
      <c r="D35" s="9" t="s">
        <v>80</v>
      </c>
      <c r="E35" s="9"/>
      <c r="F35" s="9" t="s">
        <v>51</v>
      </c>
      <c r="G35" s="9" t="s">
        <v>81</v>
      </c>
      <c r="H35" s="9"/>
      <c r="I35" s="9"/>
      <c r="J35" s="9" t="s">
        <v>53</v>
      </c>
      <c r="K35" s="9"/>
    </row>
    <row r="38" ht="17.4" spans="1:11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55</v>
      </c>
      <c r="E40" s="6"/>
      <c r="F40" s="7" t="str">
        <f>F5</f>
        <v>郭燕雷</v>
      </c>
      <c r="G40" s="7"/>
      <c r="H40" s="6" t="s">
        <v>57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9"/>
      <c r="J41" s="11"/>
      <c r="K41" s="39"/>
    </row>
    <row r="42" ht="20" customHeight="1" spans="2:11">
      <c r="B42" s="8"/>
      <c r="C42" s="9"/>
      <c r="D42" s="10" t="s">
        <v>62</v>
      </c>
      <c r="E42" s="10"/>
      <c r="F42" s="11"/>
      <c r="G42" s="11"/>
      <c r="H42" s="10" t="s">
        <v>63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64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83</v>
      </c>
      <c r="E45" s="30" t="s">
        <v>84</v>
      </c>
      <c r="F45" s="30"/>
      <c r="G45" s="24" t="s">
        <v>85</v>
      </c>
      <c r="H45" s="24" t="s">
        <v>86</v>
      </c>
      <c r="I45" s="24" t="s">
        <v>44</v>
      </c>
      <c r="J45" s="24"/>
      <c r="K45" s="50" t="s">
        <v>70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44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79</v>
      </c>
      <c r="C49" s="9"/>
      <c r="D49" s="9"/>
      <c r="E49" s="9"/>
      <c r="F49" s="9" t="s">
        <v>51</v>
      </c>
      <c r="G49" s="9" t="s">
        <v>81</v>
      </c>
      <c r="H49" s="9"/>
      <c r="I49" s="9"/>
      <c r="J49" s="9" t="s">
        <v>53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2025-04-30T10:11:39Z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011BE9A9ACFC41C4BCA75073244DDA72_13</vt:lpwstr>
  </property>
</Properties>
</file>