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员工差旅明细!$A$1:$K$37</definedName>
  </definedNames>
  <calcPr calcId="144525" concurrentCalc="0"/>
</workbook>
</file>

<file path=xl/sharedStrings.xml><?xml version="1.0" encoding="utf-8"?>
<sst xmlns="http://schemas.openxmlformats.org/spreadsheetml/2006/main" count="125" uniqueCount="99">
  <si>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</si>
  <si>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</si>
  <si>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</si>
  <si>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</si>
  <si>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</si>
  <si>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</si>
  <si>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</si>
  <si>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</si>
  <si>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</si>
  <si>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</si>
  <si>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2020.12.21-12.22</t>
  </si>
  <si>
    <t>报销日期:</t>
  </si>
  <si>
    <t>2020.12.23</t>
  </si>
  <si>
    <t>团号:</t>
  </si>
  <si>
    <t>HMOA-210112-PSA617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</si>
  <si>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</si>
  <si>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</si>
  <si>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</si>
  <si>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</si>
  <si>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</si>
  <si>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</si>
  <si>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</si>
  <si>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</si>
  <si>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</si>
  <si>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家-通用</t>
  </si>
  <si>
    <t>通用-漕河泾</t>
  </si>
  <si>
    <t>漕河泾-4S店</t>
  </si>
  <si>
    <t>家-酒店</t>
  </si>
  <si>
    <t>餐费</t>
  </si>
  <si>
    <t>12.21 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</si>
  <si>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</si>
  <si>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</si>
  <si>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</si>
  <si>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</si>
  <si>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</si>
  <si>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</si>
  <si>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</si>
  <si>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</si>
  <si>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</si>
  <si>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</si>
  <si>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</si>
  <si>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</si>
  <si>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</si>
  <si>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</si>
  <si>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</si>
  <si>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HMEA-210102-BYK687</t>
    </r>
  </si>
  <si>
    <t>会议日期：2020.12.25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</si>
  <si>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</si>
  <si>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</si>
  <si>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</si>
  <si>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</si>
  <si>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</si>
  <si>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</si>
  <si>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</si>
  <si>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</si>
  <si>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</si>
  <si>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</si>
  <si>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</si>
  <si>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</si>
  <si>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兼职火车票</t>
  </si>
  <si>
    <t>可用项目：租车费、大交通、过路费、过桥费。
加油费（仅试驾活动可用，且只可使用活动当时当地的加油票）</t>
  </si>
  <si>
    <t>兼职打车费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</si>
  <si>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</si>
  <si>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</si>
  <si>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</si>
  <si>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</si>
  <si>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</si>
  <si>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</si>
  <si>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</si>
  <si>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</si>
  <si>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</si>
  <si>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</si>
  <si>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</si>
  <si>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烟</t>
  </si>
  <si>
    <t>尽量提供可用的原始发票，发票项目不可用的，且开票需要加收税点的可以不提供原始发票。网上交易均需提供交易截图。</t>
  </si>
  <si>
    <t>酒水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</si>
  <si>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</si>
  <si>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</si>
  <si>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</si>
  <si>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</si>
  <si>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</si>
  <si>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</si>
  <si>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</si>
  <si>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</si>
  <si>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</si>
  <si>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</si>
  <si>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</si>
  <si>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</si>
  <si>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兼职费用</t>
  </si>
  <si>
    <t>兼职住宿</t>
  </si>
  <si>
    <t>兼职用餐</t>
  </si>
  <si>
    <t>兼职费用合计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</si>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</sst>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2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23" borderId="23" applyNumberFormat="0" applyAlignment="0" applyProtection="0">
      <alignment vertical="center"/>
    </xf>
    <xf numFmtId="0" fontId="20" fillId="23" borderId="21" applyNumberFormat="0" applyAlignment="0" applyProtection="0">
      <alignment vertical="center"/>
    </xf>
    <xf numFmtId="0" fontId="15" fillId="17" borderId="19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zoomScale="110" zoomScaleNormal="110" workbookViewId="0">
      <selection activeCell="G15" sqref="G15:J15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9.49557522123894" customWidth="1"/>
  </cols>
  <sheetData>
    <row r="1" spans="2:11">
      <c r="B1" s="69"/>
      <c r="C1" s="69"/>
      <c r="D1" s="69"/>
      <c r="E1" s="69"/>
      <c r="F1" s="69"/>
      <c r="G1" s="69"/>
      <c r="H1" s="69"/>
      <c r="I1" s="69"/>
      <c r="J1" s="69"/>
      <c r="K1" s="6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70"/>
      <c r="C4" s="70"/>
      <c r="D4" s="70"/>
      <c r="E4" s="70"/>
      <c r="F4" s="70"/>
      <c r="G4" s="70"/>
      <c r="H4" s="70"/>
      <c r="I4" s="70"/>
      <c r="J4" s="70"/>
      <c r="K4" s="101"/>
    </row>
    <row r="5" ht="20.1" customHeight="1" spans="2:11">
      <c r="B5" s="71"/>
      <c r="C5" s="72"/>
      <c r="D5" s="73" t="s">
        <v>1</v>
      </c>
      <c r="E5" s="73"/>
      <c r="F5" s="74" t="s">
        <v>2</v>
      </c>
      <c r="G5" s="74"/>
      <c r="H5" s="73" t="s">
        <v>3</v>
      </c>
      <c r="I5" s="72"/>
      <c r="J5" s="74" t="s">
        <v>4</v>
      </c>
      <c r="K5" s="102"/>
    </row>
    <row r="6" ht="20.1" customHeight="1" spans="2:11">
      <c r="B6" s="75"/>
      <c r="C6" s="76"/>
      <c r="D6" s="77" t="s">
        <v>5</v>
      </c>
      <c r="E6" s="77"/>
      <c r="F6" s="78" t="s">
        <v>6</v>
      </c>
      <c r="G6" s="78"/>
      <c r="H6" s="77" t="s">
        <v>7</v>
      </c>
      <c r="I6" s="76"/>
      <c r="J6" s="78" t="s">
        <v>8</v>
      </c>
      <c r="K6" s="103"/>
    </row>
    <row r="7" ht="20.1" customHeight="1" spans="2:11">
      <c r="B7" s="75"/>
      <c r="C7" s="76"/>
      <c r="D7" s="77" t="s">
        <v>9</v>
      </c>
      <c r="E7" s="77"/>
      <c r="F7" s="78" t="s">
        <v>10</v>
      </c>
      <c r="G7" s="78"/>
      <c r="H7" s="77" t="s">
        <v>11</v>
      </c>
      <c r="I7" s="104"/>
      <c r="J7" s="105" t="s">
        <v>12</v>
      </c>
      <c r="K7" s="103"/>
    </row>
    <row r="8" ht="20.1" customHeight="1" spans="2:11">
      <c r="B8" s="79"/>
      <c r="C8" s="80"/>
      <c r="D8" s="81"/>
      <c r="E8" s="81"/>
      <c r="F8" s="82"/>
      <c r="G8" s="82"/>
      <c r="H8" s="81" t="s">
        <v>13</v>
      </c>
      <c r="I8" s="106"/>
      <c r="J8" s="107" t="s">
        <v>14</v>
      </c>
      <c r="K8" s="108"/>
    </row>
    <row r="9" ht="20.1" customHeight="1" spans="2:11">
      <c r="B9" s="83"/>
      <c r="C9" s="83"/>
      <c r="D9" s="83"/>
      <c r="E9" s="83"/>
      <c r="F9" s="83"/>
      <c r="G9" s="83"/>
      <c r="H9" s="83"/>
      <c r="I9" s="83"/>
      <c r="J9" s="83"/>
      <c r="K9" s="83"/>
    </row>
    <row r="10" ht="20.1" customHeight="1" spans="2:11">
      <c r="B10" s="84" t="s">
        <v>15</v>
      </c>
      <c r="C10" s="85"/>
      <c r="D10" s="86" t="s">
        <v>16</v>
      </c>
      <c r="E10" s="86" t="s">
        <v>17</v>
      </c>
      <c r="F10" s="87"/>
      <c r="G10" s="88" t="s">
        <v>18</v>
      </c>
      <c r="H10" s="87" t="s">
        <v>19</v>
      </c>
      <c r="I10" s="86" t="s">
        <v>20</v>
      </c>
      <c r="J10" s="87"/>
      <c r="K10" s="88" t="s">
        <v>21</v>
      </c>
    </row>
    <row r="11" spans="2:11">
      <c r="B11" s="89">
        <v>1</v>
      </c>
      <c r="C11" s="90"/>
      <c r="D11" s="91" t="s">
        <v>22</v>
      </c>
      <c r="E11" s="91" t="s">
        <v>23</v>
      </c>
      <c r="F11" s="91"/>
      <c r="G11" s="92">
        <v>18.46</v>
      </c>
      <c r="H11" s="92">
        <f>G11</f>
        <v>18.46</v>
      </c>
      <c r="I11" s="109"/>
      <c r="J11" s="110"/>
      <c r="K11" s="111" t="s">
        <v>24</v>
      </c>
    </row>
    <row r="12" spans="2:11">
      <c r="B12" s="89">
        <v>2</v>
      </c>
      <c r="C12" s="90"/>
      <c r="D12" s="91"/>
      <c r="E12" s="91" t="s">
        <v>23</v>
      </c>
      <c r="F12" s="91"/>
      <c r="G12" s="92">
        <v>124.04</v>
      </c>
      <c r="H12" s="92">
        <f>G12</f>
        <v>124.04</v>
      </c>
      <c r="I12" s="109"/>
      <c r="J12" s="110"/>
      <c r="K12" s="111" t="s">
        <v>25</v>
      </c>
    </row>
    <row r="13" spans="2:11">
      <c r="B13" s="89">
        <v>3</v>
      </c>
      <c r="C13" s="90"/>
      <c r="D13" s="91"/>
      <c r="E13" s="91" t="s">
        <v>23</v>
      </c>
      <c r="F13" s="91"/>
      <c r="G13" s="92">
        <v>39.27</v>
      </c>
      <c r="H13" s="92">
        <f>G13</f>
        <v>39.27</v>
      </c>
      <c r="I13" s="109"/>
      <c r="J13" s="110"/>
      <c r="K13" s="111" t="s">
        <v>26</v>
      </c>
    </row>
    <row r="14" spans="2:11">
      <c r="B14" s="89">
        <v>4</v>
      </c>
      <c r="C14" s="90"/>
      <c r="D14" s="91"/>
      <c r="E14" s="91" t="s">
        <v>23</v>
      </c>
      <c r="F14" s="91"/>
      <c r="G14" s="92">
        <v>221.1</v>
      </c>
      <c r="H14" s="92">
        <f>G14</f>
        <v>221.1</v>
      </c>
      <c r="I14" s="109"/>
      <c r="J14" s="110"/>
      <c r="K14" s="111" t="s">
        <v>27</v>
      </c>
    </row>
    <row r="15" spans="2:11">
      <c r="B15" s="89">
        <v>5</v>
      </c>
      <c r="C15" s="90"/>
      <c r="D15" s="93" t="s">
        <v>28</v>
      </c>
      <c r="E15" s="91" t="s">
        <v>28</v>
      </c>
      <c r="F15" s="91"/>
      <c r="G15" s="92">
        <v>49.9</v>
      </c>
      <c r="H15" s="92">
        <f>G15</f>
        <v>49.9</v>
      </c>
      <c r="I15" s="109"/>
      <c r="J15" s="110"/>
      <c r="K15" s="112" t="s">
        <v>29</v>
      </c>
    </row>
    <row r="16" spans="2:11">
      <c r="B16" s="89">
        <v>6</v>
      </c>
      <c r="C16" s="90"/>
      <c r="D16" s="94" t="s">
        <v>30</v>
      </c>
      <c r="E16" s="91" t="s">
        <v>31</v>
      </c>
      <c r="F16" s="91"/>
      <c r="G16" s="92"/>
      <c r="H16" s="92"/>
      <c r="I16" s="109"/>
      <c r="J16" s="110"/>
      <c r="K16" s="111"/>
    </row>
    <row r="17" spans="2:11">
      <c r="B17" s="86" t="s">
        <v>32</v>
      </c>
      <c r="C17" s="95"/>
      <c r="D17" s="95"/>
      <c r="E17" s="95"/>
      <c r="F17" s="87"/>
      <c r="G17" s="96">
        <f>SUM(G11:G16)</f>
        <v>452.77</v>
      </c>
      <c r="H17" s="96">
        <f>SUM(H11:H16)</f>
        <v>452.77</v>
      </c>
      <c r="I17" s="113">
        <f>SUM(I11:J16)</f>
        <v>0</v>
      </c>
      <c r="J17" s="114"/>
      <c r="K17" s="115"/>
    </row>
    <row r="18" ht="20.1" customHeight="1" spans="2:11">
      <c r="B18" s="83"/>
      <c r="C18" s="83"/>
      <c r="D18" s="83"/>
      <c r="E18" s="83"/>
      <c r="F18" s="83"/>
      <c r="G18" s="83"/>
      <c r="H18" s="83"/>
      <c r="I18" s="83"/>
      <c r="J18" s="116"/>
      <c r="K18" s="83"/>
    </row>
    <row r="19" spans="2:11">
      <c r="B19" s="88" t="s">
        <v>19</v>
      </c>
      <c r="C19" s="88"/>
      <c r="D19" s="88"/>
      <c r="E19" s="88"/>
      <c r="F19" s="88"/>
      <c r="G19" s="88" t="s">
        <v>33</v>
      </c>
      <c r="H19" s="88"/>
      <c r="I19" s="88"/>
      <c r="J19" s="88"/>
      <c r="K19" s="88" t="s">
        <v>34</v>
      </c>
    </row>
    <row r="20" spans="2:11">
      <c r="B20" s="97">
        <f>H17</f>
        <v>452.77</v>
      </c>
      <c r="C20" s="97"/>
      <c r="D20" s="97"/>
      <c r="E20" s="97"/>
      <c r="F20" s="97"/>
      <c r="G20" s="97">
        <f>I17</f>
        <v>0</v>
      </c>
      <c r="H20" s="97"/>
      <c r="I20" s="97"/>
      <c r="J20" s="97"/>
      <c r="K20" s="117">
        <f>SUM(B20:J20)</f>
        <v>452.77</v>
      </c>
    </row>
    <row r="21" ht="20.1" customHeight="1" spans="2:11"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ht="20.1" customHeight="1" spans="2:11">
      <c r="B22" s="83" t="s">
        <v>35</v>
      </c>
      <c r="C22" s="83"/>
      <c r="D22" s="83"/>
      <c r="E22" s="83"/>
      <c r="F22" s="83" t="s">
        <v>36</v>
      </c>
      <c r="G22" s="83" t="s">
        <v>37</v>
      </c>
      <c r="H22" s="83"/>
      <c r="I22" s="83"/>
      <c r="J22" s="83" t="s">
        <v>38</v>
      </c>
      <c r="K22" s="83"/>
    </row>
    <row r="25" ht="17.6" spans="1:11">
      <c r="A25" s="4" t="s">
        <v>39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7" spans="2:11">
      <c r="B27" s="71"/>
      <c r="C27" s="72"/>
      <c r="D27" s="73" t="s">
        <v>1</v>
      </c>
      <c r="E27" s="73"/>
      <c r="F27" s="74" t="str">
        <f>F5</f>
        <v>姚艺婷</v>
      </c>
      <c r="G27" s="74"/>
      <c r="H27" s="73" t="s">
        <v>3</v>
      </c>
      <c r="I27" s="72"/>
      <c r="J27" s="74" t="str">
        <f>J5</f>
        <v>助理</v>
      </c>
      <c r="K27" s="102"/>
    </row>
    <row r="28" spans="2:11">
      <c r="B28" s="75"/>
      <c r="C28" s="76"/>
      <c r="D28" s="77" t="s">
        <v>5</v>
      </c>
      <c r="E28" s="77"/>
      <c r="F28" s="78" t="str">
        <f>F6</f>
        <v>上海</v>
      </c>
      <c r="G28" s="78"/>
      <c r="H28" s="77" t="s">
        <v>7</v>
      </c>
      <c r="I28" s="76"/>
      <c r="J28" s="78" t="str">
        <f>J6</f>
        <v>上海事业部</v>
      </c>
      <c r="K28" s="103"/>
    </row>
    <row r="29" spans="2:11">
      <c r="B29" s="75"/>
      <c r="C29" s="76"/>
      <c r="D29" s="77" t="s">
        <v>9</v>
      </c>
      <c r="E29" s="77"/>
      <c r="F29" s="78" t="str">
        <f>F7</f>
        <v>2020.12.21-12.22</v>
      </c>
      <c r="G29" s="78"/>
      <c r="H29" s="77" t="s">
        <v>11</v>
      </c>
      <c r="I29" s="104"/>
      <c r="J29" s="105" t="str">
        <f>J7</f>
        <v>2020.12.23</v>
      </c>
      <c r="K29" s="103"/>
    </row>
    <row r="30" spans="2:11">
      <c r="B30" s="79"/>
      <c r="C30" s="80"/>
      <c r="D30" s="81"/>
      <c r="E30" s="81"/>
      <c r="F30" s="82"/>
      <c r="G30" s="82"/>
      <c r="H30" s="81" t="s">
        <v>13</v>
      </c>
      <c r="I30" s="106"/>
      <c r="J30" s="82" t="str">
        <f>J8</f>
        <v>HMOA-210112-PSA617</v>
      </c>
      <c r="K30" s="108"/>
    </row>
    <row r="32" spans="2:11">
      <c r="B32" s="91"/>
      <c r="C32" s="91"/>
      <c r="D32" s="98" t="s">
        <v>40</v>
      </c>
      <c r="E32" s="91" t="s">
        <v>41</v>
      </c>
      <c r="F32" s="91"/>
      <c r="G32" s="92" t="s">
        <v>42</v>
      </c>
      <c r="H32" s="92" t="s">
        <v>43</v>
      </c>
      <c r="I32" s="92" t="s">
        <v>32</v>
      </c>
      <c r="J32" s="92"/>
      <c r="K32" s="118" t="s">
        <v>21</v>
      </c>
    </row>
    <row r="33" spans="2:11">
      <c r="B33" s="91">
        <v>1</v>
      </c>
      <c r="C33" s="91"/>
      <c r="D33" s="98" t="str">
        <f>F28</f>
        <v>上海</v>
      </c>
      <c r="E33" s="99" t="s">
        <v>10</v>
      </c>
      <c r="F33" s="99"/>
      <c r="G33" s="92">
        <v>100</v>
      </c>
      <c r="H33" s="92">
        <v>2</v>
      </c>
      <c r="I33" s="109">
        <f>G33*H33</f>
        <v>200</v>
      </c>
      <c r="J33" s="110"/>
      <c r="K33" s="118"/>
    </row>
    <row r="34" spans="2:11">
      <c r="B34" s="91">
        <v>2</v>
      </c>
      <c r="C34" s="91"/>
      <c r="D34" s="98"/>
      <c r="E34" s="91"/>
      <c r="F34" s="91"/>
      <c r="G34" s="92"/>
      <c r="H34" s="92"/>
      <c r="I34" s="109"/>
      <c r="J34" s="110"/>
      <c r="K34" s="118"/>
    </row>
    <row r="35" spans="2:11">
      <c r="B35" s="91">
        <v>3</v>
      </c>
      <c r="C35" s="91"/>
      <c r="D35" s="100"/>
      <c r="E35" s="91"/>
      <c r="F35" s="91"/>
      <c r="G35" s="92"/>
      <c r="H35" s="92"/>
      <c r="I35" s="109"/>
      <c r="J35" s="110"/>
      <c r="K35" s="111"/>
    </row>
    <row r="36" spans="2:11">
      <c r="B36" s="86" t="s">
        <v>32</v>
      </c>
      <c r="C36" s="95"/>
      <c r="D36" s="95"/>
      <c r="E36" s="95"/>
      <c r="F36" s="87"/>
      <c r="G36" s="96"/>
      <c r="H36" s="96"/>
      <c r="I36" s="113">
        <f>SUM(I33:J35)</f>
        <v>200</v>
      </c>
      <c r="J36" s="114"/>
      <c r="K36" s="115"/>
    </row>
    <row r="37" ht="20.1" customHeight="1" spans="2:11">
      <c r="B37" s="83" t="s">
        <v>35</v>
      </c>
      <c r="C37" s="83"/>
      <c r="D37" s="83"/>
      <c r="E37" s="83"/>
      <c r="F37" s="83" t="s">
        <v>36</v>
      </c>
      <c r="G37" s="83" t="s">
        <v>37</v>
      </c>
      <c r="H37" s="83"/>
      <c r="I37" s="83"/>
      <c r="J37" s="83" t="s">
        <v>38</v>
      </c>
      <c r="K37" s="83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topLeftCell="A43" workbookViewId="0">
      <selection activeCell="F28" sqref="F28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90265486725664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44</v>
      </c>
      <c r="D2" s="4"/>
      <c r="E2" s="4"/>
      <c r="F2" s="4"/>
      <c r="G2" s="4"/>
      <c r="H2" s="4"/>
      <c r="I2" s="47"/>
      <c r="J2" s="47"/>
      <c r="K2" s="47"/>
      <c r="L2" s="47"/>
    </row>
    <row r="4" customHeight="1" spans="8:10">
      <c r="H4" s="5" t="s">
        <v>45</v>
      </c>
      <c r="I4" s="5"/>
      <c r="J4" s="5" t="s">
        <v>46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47</v>
      </c>
      <c r="C6" s="9" t="s">
        <v>48</v>
      </c>
      <c r="D6" s="9"/>
      <c r="E6" s="9"/>
      <c r="F6" s="10" t="s">
        <v>49</v>
      </c>
      <c r="G6" s="10"/>
      <c r="H6" s="10"/>
      <c r="I6" s="10"/>
      <c r="J6" s="8" t="s">
        <v>50</v>
      </c>
    </row>
    <row r="7" customHeight="1" spans="1:10">
      <c r="A7" s="7"/>
      <c r="B7" s="8"/>
      <c r="C7" s="11" t="s">
        <v>51</v>
      </c>
      <c r="D7" s="12" t="s">
        <v>52</v>
      </c>
      <c r="E7" s="9" t="s">
        <v>53</v>
      </c>
      <c r="F7" s="10" t="s">
        <v>54</v>
      </c>
      <c r="G7" s="10" t="s">
        <v>55</v>
      </c>
      <c r="H7" s="10" t="s">
        <v>56</v>
      </c>
      <c r="I7" s="10" t="s">
        <v>57</v>
      </c>
      <c r="J7" s="8"/>
    </row>
    <row r="8" customHeight="1" spans="1:10">
      <c r="A8" s="13">
        <v>1</v>
      </c>
      <c r="B8" s="14" t="s">
        <v>58</v>
      </c>
      <c r="C8" s="15">
        <v>0</v>
      </c>
      <c r="D8" s="13">
        <v>0</v>
      </c>
      <c r="E8" s="16">
        <f>C8*D8</f>
        <v>0</v>
      </c>
      <c r="F8" s="15">
        <v>616</v>
      </c>
      <c r="G8" s="15">
        <v>0</v>
      </c>
      <c r="H8" s="15">
        <f>F8+G8</f>
        <v>616</v>
      </c>
      <c r="I8" s="48" t="s">
        <v>59</v>
      </c>
      <c r="J8" s="49" t="s">
        <v>60</v>
      </c>
    </row>
    <row r="9" customHeight="1" spans="1:10">
      <c r="A9" s="13"/>
      <c r="B9" s="14"/>
      <c r="C9" s="15"/>
      <c r="D9" s="13"/>
      <c r="E9" s="16"/>
      <c r="F9" s="15">
        <v>872.85</v>
      </c>
      <c r="G9" s="15">
        <v>0</v>
      </c>
      <c r="H9" s="15">
        <f>F9+G9</f>
        <v>872.85</v>
      </c>
      <c r="I9" s="48" t="s">
        <v>61</v>
      </c>
      <c r="J9" s="5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51"/>
      <c r="J10" s="50"/>
    </row>
    <row r="11" s="1" customFormat="1" customHeight="1" spans="1:10">
      <c r="A11" s="17"/>
      <c r="B11" s="18" t="s">
        <v>62</v>
      </c>
      <c r="C11" s="19">
        <f>SUM(C8)</f>
        <v>0</v>
      </c>
      <c r="D11" s="20">
        <f>SUM(D8)</f>
        <v>0</v>
      </c>
      <c r="E11" s="20">
        <f>SUM(E8)</f>
        <v>0</v>
      </c>
      <c r="F11" s="19">
        <f>SUM(F8:F10)</f>
        <v>1488.85</v>
      </c>
      <c r="G11" s="19">
        <f>SUM(G8:G10)</f>
        <v>0</v>
      </c>
      <c r="H11" s="19">
        <f>SUM(H8:H10)</f>
        <v>1488.85</v>
      </c>
      <c r="I11" s="52"/>
      <c r="J11" s="53"/>
    </row>
    <row r="12" customHeight="1" spans="1:10">
      <c r="A12" s="21">
        <v>2</v>
      </c>
      <c r="B12" s="22" t="s">
        <v>63</v>
      </c>
      <c r="C12" s="23">
        <v>0</v>
      </c>
      <c r="D12" s="21">
        <v>0</v>
      </c>
      <c r="E12" s="23">
        <f>C12*D12</f>
        <v>0</v>
      </c>
      <c r="F12" s="15">
        <v>0</v>
      </c>
      <c r="G12" s="15">
        <v>0</v>
      </c>
      <c r="H12" s="15">
        <f>F12+G12</f>
        <v>0</v>
      </c>
      <c r="I12" s="51"/>
      <c r="J12" s="49" t="s">
        <v>64</v>
      </c>
    </row>
    <row r="13" customHeight="1" spans="1:10">
      <c r="A13" s="24"/>
      <c r="B13" s="25"/>
      <c r="C13" s="26"/>
      <c r="D13" s="24"/>
      <c r="E13" s="26"/>
      <c r="F13" s="15">
        <v>0</v>
      </c>
      <c r="G13" s="15">
        <v>0</v>
      </c>
      <c r="H13" s="15">
        <f t="shared" ref="H13" si="0">F13+G13</f>
        <v>0</v>
      </c>
      <c r="I13" s="51"/>
      <c r="J13" s="50"/>
    </row>
    <row r="14" s="1" customFormat="1" customHeight="1" spans="1:10">
      <c r="A14" s="17"/>
      <c r="B14" s="18" t="s">
        <v>65</v>
      </c>
      <c r="C14" s="19">
        <f>SUM(C12)</f>
        <v>0</v>
      </c>
      <c r="D14" s="20">
        <f>SUM(D12)</f>
        <v>0</v>
      </c>
      <c r="E14" s="20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52"/>
      <c r="J14" s="53"/>
    </row>
    <row r="15" customHeight="1" spans="1:10">
      <c r="A15" s="21">
        <v>3</v>
      </c>
      <c r="B15" s="22" t="s">
        <v>66</v>
      </c>
      <c r="C15" s="23">
        <v>0</v>
      </c>
      <c r="D15" s="21">
        <v>0</v>
      </c>
      <c r="E15" s="23">
        <f>C15*D15</f>
        <v>0</v>
      </c>
      <c r="F15" s="15">
        <v>0</v>
      </c>
      <c r="G15" s="15">
        <v>0</v>
      </c>
      <c r="H15" s="15">
        <f>F15+G15</f>
        <v>0</v>
      </c>
      <c r="I15" s="51"/>
      <c r="J15" s="54" t="s">
        <v>67</v>
      </c>
    </row>
    <row r="16" customHeight="1" spans="1:10">
      <c r="A16" s="27"/>
      <c r="B16" s="28"/>
      <c r="C16" s="29"/>
      <c r="D16" s="27"/>
      <c r="E16" s="29"/>
      <c r="F16" s="15">
        <v>0</v>
      </c>
      <c r="G16" s="15">
        <v>0</v>
      </c>
      <c r="H16" s="15">
        <f>F16+G16</f>
        <v>0</v>
      </c>
      <c r="I16" s="51"/>
      <c r="J16" s="55"/>
    </row>
    <row r="17" customHeight="1" spans="1:10">
      <c r="A17" s="27"/>
      <c r="B17" s="28"/>
      <c r="C17" s="29"/>
      <c r="D17" s="27"/>
      <c r="E17" s="29"/>
      <c r="F17" s="15">
        <v>0</v>
      </c>
      <c r="G17" s="15">
        <v>0</v>
      </c>
      <c r="H17" s="15">
        <f t="shared" ref="H17:H24" si="1">F17+G17</f>
        <v>0</v>
      </c>
      <c r="I17" s="51"/>
      <c r="J17" s="55"/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si="1"/>
        <v>0</v>
      </c>
      <c r="I18" s="51"/>
      <c r="J18" s="55"/>
    </row>
    <row r="19" s="1" customFormat="1" customHeight="1" spans="1:10">
      <c r="A19" s="17"/>
      <c r="B19" s="18" t="s">
        <v>68</v>
      </c>
      <c r="C19" s="19">
        <f>SUM(C15)</f>
        <v>0</v>
      </c>
      <c r="D19" s="20">
        <f t="shared" ref="D19:E19" si="2">SUM(D15)</f>
        <v>0</v>
      </c>
      <c r="E19" s="20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52"/>
      <c r="J19" s="56"/>
    </row>
    <row r="20" ht="20" customHeight="1" spans="1:10">
      <c r="A20" s="13">
        <v>4</v>
      </c>
      <c r="B20" s="14" t="s">
        <v>69</v>
      </c>
      <c r="C20" s="15">
        <v>0</v>
      </c>
      <c r="D20" s="13">
        <v>0</v>
      </c>
      <c r="E20" s="16">
        <f>C20*D20</f>
        <v>0</v>
      </c>
      <c r="F20" s="15">
        <v>0</v>
      </c>
      <c r="G20" s="15">
        <v>0</v>
      </c>
      <c r="H20" s="15">
        <f t="shared" si="1"/>
        <v>0</v>
      </c>
      <c r="I20" s="57"/>
      <c r="J20" s="54" t="s">
        <v>70</v>
      </c>
    </row>
    <row r="21" ht="20" customHeight="1" spans="1:10">
      <c r="A21" s="13"/>
      <c r="B21" s="14"/>
      <c r="C21" s="15"/>
      <c r="D21" s="13"/>
      <c r="E21" s="16"/>
      <c r="F21" s="15">
        <v>0</v>
      </c>
      <c r="G21" s="15">
        <v>0</v>
      </c>
      <c r="H21" s="15">
        <f t="shared" si="1"/>
        <v>0</v>
      </c>
      <c r="I21" s="57"/>
      <c r="J21" s="55"/>
    </row>
    <row r="22" customHeight="1" spans="1:10">
      <c r="A22" s="13"/>
      <c r="B22" s="14"/>
      <c r="C22" s="15"/>
      <c r="D22" s="13"/>
      <c r="E22" s="16"/>
      <c r="F22" s="15">
        <v>0</v>
      </c>
      <c r="G22" s="15">
        <v>0</v>
      </c>
      <c r="H22" s="15">
        <f t="shared" si="1"/>
        <v>0</v>
      </c>
      <c r="I22" s="57"/>
      <c r="J22" s="55"/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1"/>
        <v>0</v>
      </c>
      <c r="I23" s="58"/>
      <c r="J23" s="55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1"/>
        <v>0</v>
      </c>
      <c r="I24" s="58"/>
      <c r="J24" s="55"/>
    </row>
    <row r="25" s="1" customFormat="1" customHeight="1" spans="1:10">
      <c r="A25" s="17"/>
      <c r="B25" s="18" t="s">
        <v>71</v>
      </c>
      <c r="C25" s="19">
        <f>C20</f>
        <v>0</v>
      </c>
      <c r="D25" s="20">
        <f>D20</f>
        <v>0</v>
      </c>
      <c r="E25" s="20">
        <f>E20</f>
        <v>0</v>
      </c>
      <c r="F25" s="19">
        <f>SUM(F20:F24)</f>
        <v>0</v>
      </c>
      <c r="G25" s="19">
        <f>SUM(G20:G24)</f>
        <v>0</v>
      </c>
      <c r="H25" s="19">
        <f>SUM(H20:H24)</f>
        <v>0</v>
      </c>
      <c r="I25" s="52"/>
      <c r="J25" s="56"/>
    </row>
    <row r="26" customHeight="1" spans="1:10">
      <c r="A26" s="21">
        <v>5</v>
      </c>
      <c r="B26" s="22" t="s">
        <v>72</v>
      </c>
      <c r="C26" s="23">
        <v>0</v>
      </c>
      <c r="D26" s="21">
        <v>0</v>
      </c>
      <c r="E26" s="23">
        <f>C26*D26</f>
        <v>0</v>
      </c>
      <c r="F26" s="15">
        <v>0</v>
      </c>
      <c r="G26" s="15">
        <v>190</v>
      </c>
      <c r="H26" s="15">
        <f t="shared" ref="H26:H28" si="3">F26+G26</f>
        <v>190</v>
      </c>
      <c r="I26" s="59" t="s">
        <v>73</v>
      </c>
      <c r="J26" s="60" t="s">
        <v>74</v>
      </c>
    </row>
    <row r="27" customHeight="1" spans="1:10">
      <c r="A27" s="27"/>
      <c r="B27" s="28"/>
      <c r="C27" s="29"/>
      <c r="D27" s="27"/>
      <c r="E27" s="29"/>
      <c r="F27" s="15">
        <v>1430</v>
      </c>
      <c r="G27" s="15">
        <v>0</v>
      </c>
      <c r="H27" s="15">
        <f t="shared" si="3"/>
        <v>1430</v>
      </c>
      <c r="I27" s="57" t="s">
        <v>75</v>
      </c>
      <c r="J27" s="61"/>
    </row>
    <row r="28" customFormat="1" customHeight="1" spans="1:10">
      <c r="A28" s="27"/>
      <c r="B28" s="28"/>
      <c r="C28" s="29"/>
      <c r="D28" s="27"/>
      <c r="E28" s="26"/>
      <c r="F28" s="15">
        <v>6594</v>
      </c>
      <c r="G28" s="15">
        <v>0</v>
      </c>
      <c r="H28" s="15">
        <f t="shared" si="3"/>
        <v>6594</v>
      </c>
      <c r="I28" s="57" t="s">
        <v>75</v>
      </c>
      <c r="J28" s="61"/>
    </row>
    <row r="29" s="1" customFormat="1" customHeight="1" spans="1:10">
      <c r="A29" s="17"/>
      <c r="B29" s="18" t="s">
        <v>76</v>
      </c>
      <c r="C29" s="19">
        <f>SUM(C26:C27)</f>
        <v>0</v>
      </c>
      <c r="D29" s="20">
        <f t="shared" ref="D29" si="4">SUM(D26)</f>
        <v>0</v>
      </c>
      <c r="E29" s="20">
        <f>E26</f>
        <v>0</v>
      </c>
      <c r="F29" s="19">
        <f>SUM(F26:F28)</f>
        <v>8024</v>
      </c>
      <c r="G29" s="19">
        <f>SUM(G26:G28)</f>
        <v>190</v>
      </c>
      <c r="H29" s="19">
        <f>SUM(H26:H28)</f>
        <v>8214</v>
      </c>
      <c r="I29" s="52"/>
      <c r="J29" s="62"/>
    </row>
    <row r="30" customHeight="1" spans="1:10">
      <c r="A30" s="21">
        <v>6</v>
      </c>
      <c r="B30" s="22" t="s">
        <v>77</v>
      </c>
      <c r="C30" s="23">
        <v>0</v>
      </c>
      <c r="D30" s="21">
        <v>0</v>
      </c>
      <c r="E30" s="23">
        <f>C30*D30</f>
        <v>0</v>
      </c>
      <c r="F30" s="15">
        <v>0</v>
      </c>
      <c r="G30" s="15">
        <v>0</v>
      </c>
      <c r="H30" s="15">
        <f>F30+G30</f>
        <v>0</v>
      </c>
      <c r="I30" s="48"/>
      <c r="J30" s="49" t="s">
        <v>78</v>
      </c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>F31+G31</f>
        <v>0</v>
      </c>
      <c r="I31" s="48"/>
      <c r="J31" s="55"/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>F32+G32</f>
        <v>0</v>
      </c>
      <c r="I32" s="48"/>
      <c r="J32" s="55"/>
    </row>
    <row r="33" customFormat="1" customHeight="1" spans="1:10">
      <c r="A33" s="24"/>
      <c r="B33" s="25"/>
      <c r="C33" s="26"/>
      <c r="D33" s="24"/>
      <c r="E33" s="26"/>
      <c r="F33" s="15">
        <v>0</v>
      </c>
      <c r="G33" s="15">
        <v>0</v>
      </c>
      <c r="H33" s="15">
        <f>F33+G33</f>
        <v>0</v>
      </c>
      <c r="I33" s="48"/>
      <c r="J33" s="55"/>
    </row>
    <row r="34" s="1" customFormat="1" customHeight="1" spans="1:10">
      <c r="A34" s="17"/>
      <c r="B34" s="18" t="s">
        <v>79</v>
      </c>
      <c r="C34" s="19">
        <f>SUM(C30)</f>
        <v>0</v>
      </c>
      <c r="D34" s="20">
        <f t="shared" ref="D34:E34" si="5">SUM(D30)</f>
        <v>0</v>
      </c>
      <c r="E34" s="20">
        <f t="shared" si="5"/>
        <v>0</v>
      </c>
      <c r="F34" s="19">
        <f>SUM(F30:F32)</f>
        <v>0</v>
      </c>
      <c r="G34" s="19">
        <f>SUM(G30:G32)</f>
        <v>0</v>
      </c>
      <c r="H34" s="19">
        <f>SUM(H30:H33)</f>
        <v>0</v>
      </c>
      <c r="I34" s="52"/>
      <c r="J34" s="56"/>
    </row>
    <row r="35" customHeight="1" spans="1:10">
      <c r="A35" s="13">
        <v>7</v>
      </c>
      <c r="B35" s="14" t="s">
        <v>80</v>
      </c>
      <c r="C35" s="15">
        <v>0</v>
      </c>
      <c r="D35" s="13">
        <v>0</v>
      </c>
      <c r="E35" s="16">
        <f>C35</f>
        <v>0</v>
      </c>
      <c r="F35" s="15">
        <v>0</v>
      </c>
      <c r="G35" s="15">
        <v>0</v>
      </c>
      <c r="H35" s="15">
        <f t="shared" ref="H34:H45" si="6">F35+G35</f>
        <v>0</v>
      </c>
      <c r="I35" s="51"/>
      <c r="J35" s="63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6"/>
        <v>0</v>
      </c>
      <c r="I36" s="51"/>
      <c r="J36" s="64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6"/>
        <v>0</v>
      </c>
      <c r="I37" s="51"/>
      <c r="J37" s="64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6"/>
        <v>0</v>
      </c>
      <c r="I38" s="51"/>
      <c r="J38" s="64"/>
    </row>
    <row r="39" s="1" customFormat="1" customHeight="1" spans="1:10">
      <c r="A39" s="17"/>
      <c r="B39" s="18" t="s">
        <v>81</v>
      </c>
      <c r="C39" s="19">
        <f>SUM(C35)</f>
        <v>0</v>
      </c>
      <c r="D39" s="20">
        <f t="shared" ref="D39:E39" si="7">SUM(D35)</f>
        <v>0</v>
      </c>
      <c r="E39" s="20">
        <f t="shared" si="7"/>
        <v>0</v>
      </c>
      <c r="F39" s="19">
        <f>SUM(F35:F38)</f>
        <v>0</v>
      </c>
      <c r="G39" s="19">
        <f t="shared" ref="G39:H39" si="8">SUM(G35:G38)</f>
        <v>0</v>
      </c>
      <c r="H39" s="19">
        <f t="shared" si="8"/>
        <v>0</v>
      </c>
      <c r="I39" s="52"/>
      <c r="J39" s="65"/>
    </row>
    <row r="40" customHeight="1" spans="1:10">
      <c r="A40" s="13">
        <v>8</v>
      </c>
      <c r="B40" s="14" t="s">
        <v>82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6"/>
        <v>0</v>
      </c>
      <c r="I40" s="51"/>
      <c r="J40" s="54" t="s">
        <v>83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6"/>
        <v>0</v>
      </c>
      <c r="I41" s="51"/>
      <c r="J41" s="55"/>
    </row>
    <row r="42" s="1" customFormat="1" customHeight="1" spans="1:10">
      <c r="A42" s="17"/>
      <c r="B42" s="18" t="s">
        <v>84</v>
      </c>
      <c r="C42" s="19">
        <f>SUM(C40)</f>
        <v>0</v>
      </c>
      <c r="D42" s="20">
        <f t="shared" ref="D42:E42" si="9">SUM(D40)</f>
        <v>0</v>
      </c>
      <c r="E42" s="20">
        <f t="shared" si="9"/>
        <v>0</v>
      </c>
      <c r="F42" s="19">
        <f>SUM(F40:F41)</f>
        <v>0</v>
      </c>
      <c r="G42" s="19">
        <f t="shared" ref="G42:H42" si="10">SUM(G40:G41)</f>
        <v>0</v>
      </c>
      <c r="H42" s="19">
        <f t="shared" si="10"/>
        <v>0</v>
      </c>
      <c r="I42" s="52"/>
      <c r="J42" s="56"/>
    </row>
    <row r="43" customHeight="1" spans="1:10">
      <c r="A43" s="13">
        <v>9</v>
      </c>
      <c r="B43" s="14" t="s">
        <v>85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6"/>
        <v>0</v>
      </c>
      <c r="I43" s="51"/>
      <c r="J43" s="49" t="s">
        <v>86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6"/>
        <v>0</v>
      </c>
      <c r="I44" s="51"/>
      <c r="J44" s="50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6"/>
        <v>0</v>
      </c>
      <c r="I45" s="51"/>
      <c r="J45" s="50"/>
    </row>
    <row r="46" s="1" customFormat="1" customHeight="1" spans="1:10">
      <c r="A46" s="17"/>
      <c r="B46" s="18" t="s">
        <v>87</v>
      </c>
      <c r="C46" s="19">
        <f>SUM(C43)</f>
        <v>0</v>
      </c>
      <c r="D46" s="20">
        <f t="shared" ref="D46:E46" si="11">SUM(D43)</f>
        <v>0</v>
      </c>
      <c r="E46" s="20">
        <f t="shared" si="11"/>
        <v>0</v>
      </c>
      <c r="F46" s="19">
        <f>SUM(F43:F45)</f>
        <v>0</v>
      </c>
      <c r="G46" s="19">
        <f t="shared" ref="G46:H46" si="12">SUM(G43:G45)</f>
        <v>0</v>
      </c>
      <c r="H46" s="19">
        <f t="shared" si="12"/>
        <v>0</v>
      </c>
      <c r="I46" s="52"/>
      <c r="J46" s="53"/>
    </row>
    <row r="47" customHeight="1" spans="1:10">
      <c r="A47" s="27">
        <v>10</v>
      </c>
      <c r="B47" s="22" t="s">
        <v>88</v>
      </c>
      <c r="C47" s="30">
        <v>0</v>
      </c>
      <c r="D47" s="31">
        <v>0</v>
      </c>
      <c r="E47" s="30">
        <v>0</v>
      </c>
      <c r="F47" s="32">
        <v>1194</v>
      </c>
      <c r="G47" s="32">
        <v>0</v>
      </c>
      <c r="H47" s="32">
        <f>F47+G47</f>
        <v>1194</v>
      </c>
      <c r="I47" s="51" t="s">
        <v>89</v>
      </c>
      <c r="J47" s="64"/>
    </row>
    <row r="48" customFormat="1" customHeight="1" spans="1:10">
      <c r="A48" s="33"/>
      <c r="B48" s="34"/>
      <c r="C48" s="35"/>
      <c r="D48" s="36"/>
      <c r="E48" s="35"/>
      <c r="F48" s="32">
        <v>199</v>
      </c>
      <c r="G48" s="32">
        <v>0</v>
      </c>
      <c r="H48" s="32">
        <f>F48+G48</f>
        <v>199</v>
      </c>
      <c r="I48" s="51" t="s">
        <v>90</v>
      </c>
      <c r="J48" s="64"/>
    </row>
    <row r="49" customFormat="1" customHeight="1" spans="1:10">
      <c r="A49" s="24"/>
      <c r="B49" s="25"/>
      <c r="C49" s="37"/>
      <c r="D49" s="38"/>
      <c r="E49" s="37"/>
      <c r="F49" s="32">
        <v>134</v>
      </c>
      <c r="G49" s="32">
        <v>0</v>
      </c>
      <c r="H49" s="32">
        <f>F49+G49</f>
        <v>134</v>
      </c>
      <c r="I49" s="51" t="s">
        <v>90</v>
      </c>
      <c r="J49" s="64"/>
    </row>
    <row r="50" s="1" customFormat="1" customHeight="1" spans="1:10">
      <c r="A50" s="17"/>
      <c r="B50" s="18" t="s">
        <v>91</v>
      </c>
      <c r="C50" s="19">
        <f>C47</f>
        <v>0</v>
      </c>
      <c r="D50" s="20">
        <f>D47</f>
        <v>0</v>
      </c>
      <c r="E50" s="20">
        <f>E47</f>
        <v>0</v>
      </c>
      <c r="F50" s="19">
        <f>SUM(F47:F49)</f>
        <v>1527</v>
      </c>
      <c r="G50" s="19">
        <f>SUM(G47:G47)</f>
        <v>0</v>
      </c>
      <c r="H50" s="19">
        <f>F50+G50</f>
        <v>1527</v>
      </c>
      <c r="I50" s="52"/>
      <c r="J50" s="65"/>
    </row>
    <row r="51" customHeight="1" spans="1:10">
      <c r="A51" s="17"/>
      <c r="B51" s="18" t="s">
        <v>32</v>
      </c>
      <c r="C51" s="19">
        <f>SUM(C50,C46,C42,C39,C34,C29,C25,C19,C14,C11)</f>
        <v>0</v>
      </c>
      <c r="D51" s="20">
        <f>SUM(D50,D46,D42,D39,D34,D29,D25,D19,D14,D11)</f>
        <v>0</v>
      </c>
      <c r="E51" s="20">
        <f>SUM(E50,E46,E42,E39,E34,E29,E25,E19,E14,E11)</f>
        <v>0</v>
      </c>
      <c r="F51" s="19">
        <f>SUM(F50,F46,F42,F39,F34,F29,F25,F19,F14,F11)</f>
        <v>11039.85</v>
      </c>
      <c r="G51" s="19">
        <f>SUM(G50,G46,G42,G39,G34,G29,G25,G19,G14,G11)</f>
        <v>190</v>
      </c>
      <c r="H51" s="19">
        <f>H11+H19+H14+H25+H29+H34+H39+H42+H46+H50</f>
        <v>11229.85</v>
      </c>
      <c r="I51" s="52"/>
      <c r="J51" s="66"/>
    </row>
    <row r="55" customHeight="1" spans="1:9">
      <c r="A55" s="39" t="s">
        <v>92</v>
      </c>
      <c r="B55" s="40"/>
      <c r="C55" s="41" t="s">
        <v>93</v>
      </c>
      <c r="D55" s="41"/>
      <c r="E55" s="41" t="s">
        <v>94</v>
      </c>
      <c r="F55" s="41"/>
      <c r="G55" s="41" t="s">
        <v>95</v>
      </c>
      <c r="H55" s="41"/>
      <c r="I55" s="67" t="s">
        <v>96</v>
      </c>
    </row>
    <row r="56" customHeight="1" spans="1:9">
      <c r="A56" s="42">
        <f>E51</f>
        <v>0</v>
      </c>
      <c r="B56" s="43"/>
      <c r="C56" s="43">
        <f>H51</f>
        <v>11229.85</v>
      </c>
      <c r="D56" s="43"/>
      <c r="E56" s="43">
        <f>F51</f>
        <v>11039.85</v>
      </c>
      <c r="F56" s="43"/>
      <c r="G56" s="43">
        <f>G51</f>
        <v>190</v>
      </c>
      <c r="H56" s="43"/>
      <c r="I56" s="68">
        <f>A56-C56</f>
        <v>-11229.85</v>
      </c>
    </row>
    <row r="58" customHeight="1" spans="1:9">
      <c r="A58" s="44" t="s">
        <v>97</v>
      </c>
      <c r="B58" s="45"/>
      <c r="C58" s="46" t="s">
        <v>36</v>
      </c>
      <c r="D58" s="44"/>
      <c r="E58" s="44" t="s">
        <v>98</v>
      </c>
      <c r="F58" s="44"/>
      <c r="G58" s="44" t="s">
        <v>38</v>
      </c>
      <c r="H58" s="44"/>
      <c r="I58" s="45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4"/>
    <mergeCell ref="A26:A28"/>
    <mergeCell ref="A30:A33"/>
    <mergeCell ref="A35:A38"/>
    <mergeCell ref="A40:A41"/>
    <mergeCell ref="A43:A45"/>
    <mergeCell ref="A47:A49"/>
    <mergeCell ref="B6:B7"/>
    <mergeCell ref="B8:B10"/>
    <mergeCell ref="B12:B13"/>
    <mergeCell ref="B15:B18"/>
    <mergeCell ref="B20:B24"/>
    <mergeCell ref="B26:B28"/>
    <mergeCell ref="B30:B33"/>
    <mergeCell ref="B35:B38"/>
    <mergeCell ref="B40:B41"/>
    <mergeCell ref="B43:B45"/>
    <mergeCell ref="B47:B49"/>
    <mergeCell ref="C8:C10"/>
    <mergeCell ref="C12:C13"/>
    <mergeCell ref="C15:C18"/>
    <mergeCell ref="C20:C24"/>
    <mergeCell ref="C26:C28"/>
    <mergeCell ref="C30:C33"/>
    <mergeCell ref="C35:C38"/>
    <mergeCell ref="C40:C41"/>
    <mergeCell ref="C43:C45"/>
    <mergeCell ref="C47:C49"/>
    <mergeCell ref="D8:D10"/>
    <mergeCell ref="D12:D13"/>
    <mergeCell ref="D15:D18"/>
    <mergeCell ref="D20:D24"/>
    <mergeCell ref="D26:D28"/>
    <mergeCell ref="D30:D33"/>
    <mergeCell ref="D35:D38"/>
    <mergeCell ref="D40:D41"/>
    <mergeCell ref="D43:D45"/>
    <mergeCell ref="D47:D49"/>
    <mergeCell ref="E8:E10"/>
    <mergeCell ref="E12:E13"/>
    <mergeCell ref="E15:E18"/>
    <mergeCell ref="E20:E24"/>
    <mergeCell ref="E26:E28"/>
    <mergeCell ref="E30:E33"/>
    <mergeCell ref="E35:E38"/>
    <mergeCell ref="E40:E41"/>
    <mergeCell ref="E43:E45"/>
    <mergeCell ref="E47:E49"/>
    <mergeCell ref="J4:J5"/>
    <mergeCell ref="J6:J7"/>
    <mergeCell ref="J8:J11"/>
    <mergeCell ref="J12:J14"/>
    <mergeCell ref="J15:J19"/>
    <mergeCell ref="J20:J25"/>
    <mergeCell ref="J26:J29"/>
    <mergeCell ref="J30:J34"/>
    <mergeCell ref="J35:J39"/>
    <mergeCell ref="J40:J42"/>
    <mergeCell ref="J43:J46"/>
    <mergeCell ref="J47:J50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2020-12-25T09:41:04Z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