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8370"/>
  </bookViews>
  <sheets>
    <sheet name="旅行社" sheetId="17" r:id="rId1"/>
    <sheet name="成都" sheetId="18" state="hidden" r:id="rId2"/>
    <sheet name="西安" sheetId="19" state="hidden" r:id="rId3"/>
    <sheet name="徐州" sheetId="20" state="hidden" r:id="rId4"/>
    <sheet name="济南" sheetId="21" state="hidden" r:id="rId5"/>
    <sheet name="北京" sheetId="16" state="hidden" r:id="rId6"/>
  </sheets>
  <definedNames>
    <definedName name="_xlnm.Print_Area" localSheetId="5">北京!$A$1:$H$20</definedName>
    <definedName name="_xlnm.Print_Area" localSheetId="1">成都!$A$1:$H$20</definedName>
    <definedName name="_xlnm.Print_Area" localSheetId="4">济南!$A$1:$H$20</definedName>
    <definedName name="_xlnm.Print_Area" localSheetId="0">旅行社!$A$1:$H$19</definedName>
    <definedName name="_xlnm.Print_Area" localSheetId="2">西安!$A$1:$H$20</definedName>
    <definedName name="_xlnm.Print_Area" localSheetId="3">徐州!$A$1:$H$20</definedName>
    <definedName name="_xlnm.Print_Titles" localSheetId="5">北京!$1:$7</definedName>
  </definedNames>
  <calcPr calcId="125725" iterate="1"/>
</workbook>
</file>

<file path=xl/calcChain.xml><?xml version="1.0" encoding="utf-8"?>
<calcChain xmlns="http://schemas.openxmlformats.org/spreadsheetml/2006/main">
  <c r="G19" i="16"/>
  <c r="G18"/>
  <c r="G17"/>
  <c r="G16"/>
  <c r="G15"/>
  <c r="G14"/>
  <c r="G13"/>
  <c r="G12"/>
  <c r="G11"/>
  <c r="G9"/>
  <c r="G8"/>
  <c r="G19" i="21"/>
  <c r="G18"/>
  <c r="G17"/>
  <c r="G16"/>
  <c r="G15"/>
  <c r="G14"/>
  <c r="G13"/>
  <c r="G12"/>
  <c r="G11"/>
  <c r="G9"/>
  <c r="G8"/>
  <c r="G19" i="20"/>
  <c r="G18"/>
  <c r="G17"/>
  <c r="G16"/>
  <c r="G15"/>
  <c r="G14"/>
  <c r="G13"/>
  <c r="G12"/>
  <c r="G11"/>
  <c r="G9"/>
  <c r="G8"/>
  <c r="G19" i="19"/>
  <c r="G18"/>
  <c r="G17"/>
  <c r="G16"/>
  <c r="G15"/>
  <c r="G14"/>
  <c r="G13"/>
  <c r="G12"/>
  <c r="G11"/>
  <c r="G9"/>
  <c r="G8"/>
  <c r="G19" i="18"/>
  <c r="G18"/>
  <c r="G17"/>
  <c r="G16"/>
  <c r="G15"/>
  <c r="G14"/>
  <c r="G13"/>
  <c r="G12"/>
  <c r="G11"/>
  <c r="G9"/>
  <c r="G8"/>
  <c r="G15" i="17"/>
  <c r="G14"/>
  <c r="G13"/>
  <c r="G12"/>
  <c r="G11"/>
  <c r="G10"/>
  <c r="G9"/>
  <c r="G8"/>
  <c r="G16" l="1"/>
  <c r="G17" s="1"/>
  <c r="G18" l="1"/>
  <c r="G19" s="1"/>
</calcChain>
</file>

<file path=xl/sharedStrings.xml><?xml version="1.0" encoding="utf-8"?>
<sst xmlns="http://schemas.openxmlformats.org/spreadsheetml/2006/main" count="221" uniqueCount="78">
  <si>
    <t xml:space="preserve">Event:                 </t>
  </si>
  <si>
    <t>太平洋坝上草原项目</t>
  </si>
  <si>
    <t xml:space="preserve">Date:                  </t>
  </si>
  <si>
    <t>2018年11月9日-11月11日</t>
  </si>
  <si>
    <t xml:space="preserve">VENUE:                  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</si>
  <si>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</si>
  <si>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</si>
  <si>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</si>
  <si>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</si>
  <si>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</si>
  <si>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</si>
  <si>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</si>
  <si>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</si>
  <si>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</si>
  <si>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太平洋坝上草原</t>
  </si>
  <si>
    <t>住宿</t>
  </si>
  <si>
    <t>11月9日：丰宁西滩小镇度假村</t>
  </si>
  <si>
    <t>可能临时有酒店的变化
后续实报实销</t>
  </si>
  <si>
    <t xml:space="preserve">11月10日乌兰布统贵宾楼酒店 </t>
  </si>
  <si>
    <t>用餐</t>
  </si>
  <si>
    <t>11月9日-11日</t>
  </si>
  <si>
    <t>陪车物料</t>
  </si>
  <si>
    <r>
      <rPr>
        <b/>
        <u/>
        <sz val="10"/>
        <rFont val="微软雅黑"/>
        <family val="2"/>
        <charset val="134"/>
      </rPr>
      <t>陪车食品：</t>
    </r>
    <r>
      <rPr>
        <sz val="10"/>
        <rFont val="微软雅黑"/>
        <family val="2"/>
        <charset val="134"/>
      </rPr>
      <t xml:space="preserve">
1、Lindt瑞士莲软心牛奶巧克力1颗装婚庆喜糖结婚零食品 满50粒包邮 宝蓝黑巧克力味+装巧克力牛皮纸袋（提前装好邮寄到出发酒店）：28套（每套里6粒巧克力）-112元
2、法国原装进口 巴黎水（Perrier）天然含气矿泉水 西柚味气泡水500ml*6瓶-买14份-546元
3、星巴克（Starbucks）星倍醇 经典浓郁咖啡味 咖啡饮料 228ml*6罐塑膜量贩装-买14份-840元
4、三只松鼠坚果炒货零食特产每日坚果开心果100g/袋-买28袋-812元
5、三只松鼠蜜饯果干休闲零食芒果干116g/袋-买28袋-280元
6、三只松鼠 风干牛肉120g 休闲零食小吃特产内蒙古手撕牛肉干 原味-买28袋-840元
7、悠哈（UHA）葡萄/白葡萄/草莓味果汁软糖52g*3组合装-买20份-460元
8、英国进口 渔夫之宝 润喉糖 特强薄荷味糖果25g/铁盒-买14盒-252元
</t>
    </r>
  </si>
  <si>
    <r>
      <rPr>
        <b/>
        <u/>
        <sz val="10"/>
        <rFont val="微软雅黑"/>
        <family val="2"/>
        <charset val="134"/>
      </rPr>
      <t>陪车药物：</t>
    </r>
    <r>
      <rPr>
        <sz val="10"/>
        <rFont val="微软雅黑"/>
        <family val="2"/>
        <charset val="134"/>
      </rPr>
      <t xml:space="preserve">
1、营绿之源植物精油驱蚊手环9支装防蚊手带孕妇婴儿防蚊圈成人儿童驱蚊手环-5套-150元
2、曼秀雷敦 复方薄荷脑软膏 10g 鼻塞 昆虫叮咬 皮肤皲裂 轻度烧烫伤 擦伤 晒伤 皮肤瘙痒-2套-26元
3、安热沙（Anessa）防晒喷雾 资生堂ANESSA防晒喷雾金瓶 60g/瓶-1瓶-238
4、创可贴：1盒-10元
5、白加黑 阿司匹林维生素C泡腾片 10片/盒 1盒装-18元
6、藿香正气水：1瓶-12元
7、梅罗佩（Merope）碘伏棉棒酒精棉签 伤口消毒杀菌护理棉签 碘酒、酒精棉签混装各50共100只-1份：60元
8、止泻药：喇叭 正露丸 50粒（止泻药 治疗儿童及成人腹泻）-1瓶-25元</t>
    </r>
  </si>
  <si>
    <t>媒体门票</t>
  </si>
  <si>
    <t>加油费</t>
  </si>
  <si>
    <t>过桥费</t>
  </si>
  <si>
    <t>总计（Net）</t>
  </si>
  <si>
    <t>2018别克强者挑战之旅
（成都-重庆）</t>
  </si>
  <si>
    <t>2018年5月18日-5月20日</t>
  </si>
  <si>
    <t>2018别克强者挑战之旅
（成都）</t>
  </si>
  <si>
    <t>5月17日：成都香格里拉大酒店</t>
  </si>
  <si>
    <t>标间，含双早
上下浮动1间</t>
  </si>
  <si>
    <t>大床房
上下浮动3间</t>
  </si>
  <si>
    <t>5月20日：重庆凯宾斯基酒店</t>
  </si>
  <si>
    <t>5月17日酒店自助晚餐</t>
  </si>
  <si>
    <t>5月20日酒店自助晚餐</t>
  </si>
  <si>
    <t>其他</t>
  </si>
  <si>
    <t>陪车零食饮用水</t>
  </si>
  <si>
    <t>固定费用</t>
  </si>
  <si>
    <t>媒体交通补贴</t>
  </si>
  <si>
    <t>固定费用：500元/人，
共7500元</t>
  </si>
  <si>
    <t>媒体高铁票</t>
  </si>
  <si>
    <t>固定费用，预留5000元</t>
  </si>
  <si>
    <t>33座大巴</t>
  </si>
  <si>
    <t>考斯特</t>
  </si>
  <si>
    <t>总计</t>
  </si>
  <si>
    <t>2018别克强者挑战之旅
（西安-郑州）</t>
  </si>
  <si>
    <t>2018年5月25日-5月27日</t>
  </si>
  <si>
    <t>2018别克强者挑战之旅
（西安）</t>
  </si>
  <si>
    <t>5月24日：西安大唐西市酒店</t>
  </si>
  <si>
    <t>5月27日：郑州希尔顿酒店</t>
  </si>
  <si>
    <t>5月24日酒店自助晚餐</t>
  </si>
  <si>
    <t>5月27日酒店自助晚餐</t>
  </si>
  <si>
    <t>2018别克强者挑战之旅
（徐州-临沂）</t>
  </si>
  <si>
    <t>2018年6月8日-6月10日</t>
  </si>
  <si>
    <t>2018别克强者挑战之旅
（徐州）</t>
  </si>
  <si>
    <t>6月7日：徐州回悦全球奢华精品酒店</t>
  </si>
  <si>
    <t>6月10日：临沂鲁商铂尔曼大酒店</t>
  </si>
  <si>
    <t>6月7日酒店自助晚餐</t>
  </si>
  <si>
    <t>6月10日酒店自助晚餐</t>
  </si>
  <si>
    <t>2018别克强者挑战之旅
（济南-青岛）</t>
  </si>
  <si>
    <t>2018年6月22日-6月24日</t>
  </si>
  <si>
    <t>2018别克强者挑战之旅
（济南）</t>
  </si>
  <si>
    <t>6月21日：济南香格里拉大酒店</t>
  </si>
  <si>
    <t>6月24日：青岛香格里拉大酒店</t>
  </si>
  <si>
    <t>6月21日酒店自助晚餐</t>
  </si>
  <si>
    <t>6月24日酒店自助晚餐</t>
  </si>
  <si>
    <t>2018别克强者挑战之旅
（北京-呼和浩特）</t>
  </si>
  <si>
    <t>2018年6月29日-7月1日</t>
  </si>
  <si>
    <t>2018别克强者挑战之旅
（北京）</t>
  </si>
  <si>
    <t>6月28日：北京瑰丽酒店</t>
  </si>
  <si>
    <t>7月1日：呼和浩特万达文华酒店</t>
  </si>
  <si>
    <t>6月28日酒店自助晚餐</t>
  </si>
  <si>
    <t>7月1日酒店自助晚餐</t>
  </si>
  <si>
    <t>服务费10%</t>
    <phoneticPr fontId="37" type="noConversion"/>
  </si>
  <si>
    <t>税点6%可抵扣</t>
    <phoneticPr fontId="37" type="noConversion"/>
  </si>
  <si>
    <t>总计</t>
    <phoneticPr fontId="37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</si>
</sst>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\¥* #,##0.00_ ;_ \¥* \-#,##0.00_ ;_ \¥* &quot;-&quot;??_ ;_ @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#,##0_ "/>
  </numFmts>
  <fonts count="40">
    <font>
      <sz val="12"/>
      <name val="宋体"/>
      <charset val="134"/>
    </font>
    <font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0"/>
      <color indexed="36"/>
      <name val="Arial"/>
      <family val="2"/>
    </font>
    <font>
      <sz val="1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Verdana"/>
      <family val="2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0"/>
      <name val="Geneva"/>
      <family val="1"/>
    </font>
    <font>
      <b/>
      <u/>
      <sz val="10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6">
    <xf numFmtId="0" fontId="0" fillId="0" borderId="0">
      <alignment vertical="center"/>
    </xf>
    <xf numFmtId="0" fontId="10" fillId="8" borderId="0" applyNumberFormat="0" applyBorder="0" applyProtection="0">
      <alignment vertical="center"/>
    </xf>
    <xf numFmtId="0" fontId="13" fillId="2" borderId="12" applyNumberFormat="0" applyAlignment="0" applyProtection="0">
      <alignment vertical="center"/>
    </xf>
    <xf numFmtId="0" fontId="10" fillId="12" borderId="0" applyNumberFormat="0" applyBorder="0" applyProtection="0">
      <alignment vertical="center"/>
    </xf>
    <xf numFmtId="0" fontId="19" fillId="0" borderId="0"/>
    <xf numFmtId="0" fontId="6" fillId="0" borderId="0" applyNumberFormat="0" applyBorder="0" applyAlignment="0" applyProtection="0">
      <alignment vertical="center"/>
    </xf>
    <xf numFmtId="0" fontId="19" fillId="0" borderId="0"/>
    <xf numFmtId="0" fontId="17" fillId="5" borderId="12" applyNumberFormat="0" applyProtection="0">
      <alignment vertical="center"/>
    </xf>
    <xf numFmtId="0" fontId="11" fillId="0" borderId="14" applyNumberFormat="0" applyProtection="0">
      <alignment vertical="center"/>
    </xf>
    <xf numFmtId="0" fontId="10" fillId="7" borderId="0" applyNumberFormat="0" applyBorder="0" applyProtection="0">
      <alignment vertical="center"/>
    </xf>
    <xf numFmtId="0" fontId="7" fillId="2" borderId="11" applyNumberFormat="0" applyAlignment="0" applyProtection="0">
      <alignment vertical="center"/>
    </xf>
    <xf numFmtId="0" fontId="10" fillId="15" borderId="0" applyNumberFormat="0" applyBorder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0" fillId="17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10" borderId="0" applyNumberFormat="0" applyBorder="0" applyProtection="0">
      <alignment vertical="center"/>
    </xf>
    <xf numFmtId="0" fontId="6" fillId="0" borderId="0"/>
    <xf numFmtId="0" fontId="10" fillId="19" borderId="0" applyNumberFormat="0" applyBorder="0" applyProtection="0">
      <alignment vertical="center"/>
    </xf>
    <xf numFmtId="0" fontId="10" fillId="21" borderId="0" applyNumberFormat="0" applyBorder="0" applyProtection="0">
      <alignment vertical="center"/>
    </xf>
    <xf numFmtId="0" fontId="10" fillId="22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1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9" fillId="0" borderId="0"/>
    <xf numFmtId="0" fontId="12" fillId="22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24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25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14" borderId="12" applyNumberFormat="0" applyProtection="0">
      <alignment vertical="center"/>
    </xf>
    <xf numFmtId="0" fontId="24" fillId="18" borderId="15" applyNumberForma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5" fillId="0" borderId="0" applyNumberFormat="0" applyBorder="0" applyProtection="0">
      <alignment vertical="center"/>
    </xf>
    <xf numFmtId="0" fontId="23" fillId="15" borderId="0" applyNumberFormat="0" applyBorder="0" applyProtection="0">
      <alignment vertical="center"/>
    </xf>
    <xf numFmtId="0" fontId="31" fillId="0" borderId="20" applyNumberFormat="0" applyProtection="0">
      <alignment vertical="center"/>
    </xf>
    <xf numFmtId="0" fontId="29" fillId="0" borderId="16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24" fillId="18" borderId="15" applyNumberFormat="0" applyAlignment="0" applyProtection="0">
      <alignment vertical="center"/>
    </xf>
    <xf numFmtId="0" fontId="26" fillId="0" borderId="17" applyNumberFormat="0" applyProtection="0">
      <alignment vertical="center"/>
    </xf>
    <xf numFmtId="0" fontId="21" fillId="16" borderId="0" applyNumberFormat="0" applyBorder="0" applyProtection="0">
      <alignment vertical="center"/>
    </xf>
    <xf numFmtId="0" fontId="28" fillId="0" borderId="0"/>
    <xf numFmtId="0" fontId="19" fillId="0" borderId="0">
      <alignment vertical="center"/>
    </xf>
    <xf numFmtId="0" fontId="19" fillId="26" borderId="22" applyNumberFormat="0" applyProtection="0">
      <alignment vertical="center"/>
    </xf>
    <xf numFmtId="0" fontId="7" fillId="14" borderId="11" applyNumberFormat="0" applyProtection="0">
      <alignment vertical="center"/>
    </xf>
    <xf numFmtId="0" fontId="6" fillId="0" borderId="0"/>
    <xf numFmtId="180" fontId="6" fillId="0" borderId="0"/>
    <xf numFmtId="0" fontId="6" fillId="0" borderId="0"/>
    <xf numFmtId="0" fontId="35" fillId="0" borderId="0"/>
    <xf numFmtId="0" fontId="19" fillId="0" borderId="0">
      <alignment vertical="center"/>
    </xf>
    <xf numFmtId="0" fontId="34" fillId="0" borderId="0" applyNumberFormat="0" applyBorder="0" applyProtection="0">
      <alignment vertical="center"/>
    </xf>
    <xf numFmtId="0" fontId="14" fillId="0" borderId="19" applyNumberFormat="0" applyProtection="0">
      <alignment vertical="center"/>
    </xf>
    <xf numFmtId="0" fontId="8" fillId="0" borderId="0" applyNumberFormat="0" applyBorder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8" fillId="0" borderId="0"/>
    <xf numFmtId="0" fontId="30" fillId="0" borderId="0"/>
    <xf numFmtId="0" fontId="23" fillId="1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17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6" fillId="0" borderId="17" applyNumberFormat="0" applyFill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2" fillId="0" borderId="0"/>
    <xf numFmtId="0" fontId="6" fillId="0" borderId="0" applyNumberFormat="0" applyBorder="0" applyAlignment="0" applyProtection="0">
      <alignment vertical="center"/>
    </xf>
    <xf numFmtId="0" fontId="19" fillId="26" borderId="22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63" applyFont="1" applyFill="1" applyAlignment="1">
      <alignment horizontal="center" vertical="center"/>
    </xf>
    <xf numFmtId="0" fontId="1" fillId="3" borderId="0" xfId="63" applyFont="1" applyFill="1" applyAlignment="1">
      <alignment horizontal="center" vertical="center"/>
    </xf>
    <xf numFmtId="0" fontId="1" fillId="2" borderId="0" xfId="63" applyFont="1" applyFill="1" applyAlignment="1">
      <alignment vertical="center"/>
    </xf>
    <xf numFmtId="0" fontId="1" fillId="2" borderId="0" xfId="63" applyFont="1" applyFill="1" applyAlignment="1">
      <alignment horizontal="left" vertical="center"/>
    </xf>
    <xf numFmtId="181" fontId="1" fillId="2" borderId="0" xfId="63" applyNumberFormat="1" applyFont="1" applyFill="1" applyAlignment="1">
      <alignment horizontal="center" vertical="center"/>
    </xf>
    <xf numFmtId="0" fontId="1" fillId="2" borderId="0" xfId="63" applyFont="1" applyFill="1" applyAlignment="1">
      <alignment vertical="center" wrapText="1"/>
    </xf>
    <xf numFmtId="0" fontId="1" fillId="2" borderId="0" xfId="63" applyFont="1" applyFill="1">
      <alignment vertical="center"/>
    </xf>
    <xf numFmtId="57" fontId="1" fillId="2" borderId="0" xfId="63" applyNumberFormat="1" applyFont="1" applyFill="1" applyAlignment="1">
      <alignment horizontal="left" vertical="center"/>
    </xf>
    <xf numFmtId="0" fontId="2" fillId="2" borderId="0" xfId="63" applyFont="1" applyFill="1" applyAlignment="1">
      <alignment horizontal="center" vertical="center"/>
    </xf>
    <xf numFmtId="0" fontId="3" fillId="4" borderId="1" xfId="63" applyFont="1" applyFill="1" applyBorder="1" applyAlignment="1">
      <alignment horizontal="center" vertical="center" wrapText="1"/>
    </xf>
    <xf numFmtId="181" fontId="3" fillId="4" borderId="1" xfId="63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82" fontId="5" fillId="3" borderId="1" xfId="6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63" applyFont="1" applyFill="1" applyBorder="1" applyAlignment="1">
      <alignment horizontal="center" vertical="center" wrapText="1"/>
    </xf>
    <xf numFmtId="3" fontId="5" fillId="3" borderId="1" xfId="79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" fontId="5" fillId="3" borderId="1" xfId="79" applyNumberFormat="1" applyFont="1" applyFill="1" applyBorder="1" applyAlignment="1">
      <alignment vertical="center" wrapText="1"/>
    </xf>
    <xf numFmtId="0" fontId="4" fillId="3" borderId="1" xfId="6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left" vertical="center" wrapText="1"/>
    </xf>
    <xf numFmtId="0" fontId="5" fillId="3" borderId="1" xfId="63" applyFont="1" applyFill="1" applyBorder="1" applyAlignment="1">
      <alignment vertical="center" wrapText="1"/>
    </xf>
    <xf numFmtId="0" fontId="1" fillId="5" borderId="1" xfId="63" applyFont="1" applyFill="1" applyBorder="1" applyAlignment="1">
      <alignment horizontal="center" vertical="center"/>
    </xf>
    <xf numFmtId="181" fontId="1" fillId="5" borderId="1" xfId="63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vertical="center" wrapText="1"/>
    </xf>
    <xf numFmtId="0" fontId="3" fillId="6" borderId="1" xfId="63" applyFont="1" applyFill="1" applyBorder="1" applyAlignment="1">
      <alignment horizontal="center" vertical="center"/>
    </xf>
    <xf numFmtId="181" fontId="3" fillId="6" borderId="1" xfId="63" applyNumberFormat="1" applyFont="1" applyFill="1" applyBorder="1" applyAlignment="1">
      <alignment horizontal="center" vertical="center"/>
    </xf>
    <xf numFmtId="0" fontId="1" fillId="3" borderId="4" xfId="63" applyFont="1" applyFill="1" applyBorder="1" applyAlignment="1">
      <alignment vertical="center"/>
    </xf>
    <xf numFmtId="0" fontId="1" fillId="3" borderId="5" xfId="63" applyFont="1" applyFill="1" applyBorder="1" applyAlignment="1">
      <alignment vertical="center"/>
    </xf>
    <xf numFmtId="0" fontId="1" fillId="3" borderId="0" xfId="63" applyFont="1" applyFill="1" applyAlignment="1">
      <alignment vertical="center"/>
    </xf>
    <xf numFmtId="0" fontId="1" fillId="2" borderId="6" xfId="63" applyFont="1" applyFill="1" applyBorder="1" applyAlignment="1">
      <alignment horizontal="left" vertical="center"/>
    </xf>
    <xf numFmtId="0" fontId="1" fillId="2" borderId="7" xfId="63" applyFont="1" applyFill="1" applyBorder="1" applyAlignment="1">
      <alignment vertical="center" wrapText="1"/>
    </xf>
    <xf numFmtId="57" fontId="1" fillId="2" borderId="7" xfId="63" applyNumberFormat="1" applyFont="1" applyFill="1" applyBorder="1" applyAlignment="1">
      <alignment horizontal="left" vertical="center"/>
    </xf>
    <xf numFmtId="0" fontId="1" fillId="2" borderId="8" xfId="63" applyFont="1" applyFill="1" applyBorder="1" applyAlignment="1">
      <alignment horizontal="left" vertical="center"/>
    </xf>
    <xf numFmtId="0" fontId="1" fillId="2" borderId="9" xfId="63" applyFont="1" applyFill="1" applyBorder="1" applyAlignment="1">
      <alignment horizontal="left" vertical="center"/>
    </xf>
    <xf numFmtId="0" fontId="1" fillId="2" borderId="0" xfId="63" applyFont="1" applyFill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5" borderId="23" xfId="63" applyFont="1" applyFill="1" applyBorder="1" applyAlignment="1">
      <alignment horizontal="center" vertical="center"/>
    </xf>
    <xf numFmtId="0" fontId="1" fillId="5" borderId="24" xfId="63" applyFont="1" applyFill="1" applyBorder="1" applyAlignment="1">
      <alignment horizontal="center" vertical="center"/>
    </xf>
    <xf numFmtId="0" fontId="1" fillId="5" borderId="25" xfId="63" applyFont="1" applyFill="1" applyBorder="1" applyAlignment="1">
      <alignment horizontal="center" vertical="center"/>
    </xf>
    <xf numFmtId="0" fontId="38" fillId="5" borderId="23" xfId="63" applyFont="1" applyFill="1" applyBorder="1" applyAlignment="1">
      <alignment horizontal="center" vertical="center"/>
    </xf>
    <xf numFmtId="0" fontId="39" fillId="6" borderId="23" xfId="63" applyFont="1" applyFill="1" applyBorder="1" applyAlignment="1">
      <alignment horizontal="center" vertical="center"/>
    </xf>
    <xf numFmtId="0" fontId="3" fillId="6" borderId="24" xfId="63" applyFont="1" applyFill="1" applyBorder="1" applyAlignment="1">
      <alignment horizontal="center" vertical="center"/>
    </xf>
    <xf numFmtId="0" fontId="3" fillId="6" borderId="25" xfId="63" applyFont="1" applyFill="1" applyBorder="1" applyAlignment="1">
      <alignment horizontal="center" vertical="center"/>
    </xf>
    <xf numFmtId="0" fontId="3" fillId="4" borderId="1" xfId="63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3" xfId="63" applyFont="1" applyFill="1" applyBorder="1" applyAlignment="1">
      <alignment horizontal="center" vertical="center" wrapText="1"/>
    </xf>
    <xf numFmtId="0" fontId="4" fillId="0" borderId="10" xfId="63" applyFont="1" applyFill="1" applyBorder="1" applyAlignment="1">
      <alignment horizontal="center" vertical="center" wrapText="1"/>
    </xf>
    <xf numFmtId="0" fontId="4" fillId="3" borderId="2" xfId="63" applyFont="1" applyFill="1" applyBorder="1" applyAlignment="1">
      <alignment horizontal="center" vertical="center" wrapText="1"/>
    </xf>
    <xf numFmtId="0" fontId="4" fillId="3" borderId="3" xfId="63" applyFont="1" applyFill="1" applyBorder="1" applyAlignment="1">
      <alignment horizontal="center" vertical="center" wrapText="1"/>
    </xf>
    <xf numFmtId="3" fontId="5" fillId="3" borderId="2" xfId="79" applyNumberFormat="1" applyFont="1" applyFill="1" applyBorder="1" applyAlignment="1">
      <alignment horizontal="center" vertical="center" wrapText="1"/>
    </xf>
    <xf numFmtId="3" fontId="5" fillId="3" borderId="3" xfId="79" applyNumberFormat="1" applyFont="1" applyFill="1" applyBorder="1" applyAlignment="1">
      <alignment horizontal="center" vertical="center" wrapText="1"/>
    </xf>
    <xf numFmtId="3" fontId="5" fillId="3" borderId="10" xfId="79" applyNumberFormat="1" applyFont="1" applyFill="1" applyBorder="1" applyAlignment="1">
      <alignment horizontal="center" vertical="center" wrapText="1"/>
    </xf>
    <xf numFmtId="0" fontId="4" fillId="3" borderId="1" xfId="63" applyFont="1" applyFill="1" applyBorder="1" applyAlignment="1">
      <alignment horizontal="center" vertical="center" wrapText="1"/>
    </xf>
    <xf numFmtId="0" fontId="1" fillId="3" borderId="0" xfId="63" applyFont="1" applyFill="1" applyAlignment="1">
      <alignment horizontal="center" vertical="center"/>
    </xf>
    <xf numFmtId="0" fontId="1" fillId="2" borderId="0" xfId="63" applyFont="1" applyFill="1" applyAlignment="1">
      <alignment horizontal="left" vertical="center" wrapText="1"/>
    </xf>
  </cellXfs>
  <cellStyles count="86">
    <cellStyle name="_ET_STYLE_NoName_00_" xfId="5"/>
    <cellStyle name="0,0_x000a__x000a_NA_x000a__x000a_" xfId="17"/>
    <cellStyle name="0,0_x000d__x000d_NA_x000d__x000d_" xfId="6"/>
    <cellStyle name="0,0_x005f_x000d__x005f_x000a_NA_x005f_x000d__x005f_x000a_" xfId="12"/>
    <cellStyle name="20% - Accent1" xfId="18"/>
    <cellStyle name="20% - Accent2" xfId="9"/>
    <cellStyle name="20% - Accent3" xfId="11"/>
    <cellStyle name="20% - Accent4" xfId="1"/>
    <cellStyle name="20% - Accent5" xfId="13"/>
    <cellStyle name="20% - Accent6" xfId="14"/>
    <cellStyle name="40% - Accent1" xfId="19"/>
    <cellStyle name="40% - Accent2" xfId="20"/>
    <cellStyle name="40% - Accent3" xfId="16"/>
    <cellStyle name="40% - Accent4" xfId="21"/>
    <cellStyle name="40% - Accent5" xfId="23"/>
    <cellStyle name="40% - Accent6" xfId="3"/>
    <cellStyle name="60% - Accent1" xfId="24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Besuchter Hyperlink_budget BMW Deal…ng 20070530.xls" xfId="38"/>
    <cellStyle name="Calculation" xfId="39"/>
    <cellStyle name="Check Cell" xfId="40"/>
    <cellStyle name="Comma" xfId="42"/>
    <cellStyle name="Currency" xfId="43"/>
    <cellStyle name="Currency 2" xfId="44"/>
    <cellStyle name="Dezimal 2" xfId="45"/>
    <cellStyle name="Euro" xfId="46"/>
    <cellStyle name="Explanatory Text" xfId="47"/>
    <cellStyle name="Good" xfId="48"/>
    <cellStyle name="Heading 1" xfId="49"/>
    <cellStyle name="Heading 2" xfId="50"/>
    <cellStyle name="Heading 3" xfId="8"/>
    <cellStyle name="Heading 4" xfId="51"/>
    <cellStyle name="Input" xfId="7"/>
    <cellStyle name="Linked Cell" xfId="53"/>
    <cellStyle name="Neutral" xfId="54"/>
    <cellStyle name="Normal 2" xfId="55"/>
    <cellStyle name="Normal 3" xfId="56"/>
    <cellStyle name="Note" xfId="57"/>
    <cellStyle name="Output" xfId="58"/>
    <cellStyle name="Standard 2" xfId="59"/>
    <cellStyle name="Standard 4" xfId="60"/>
    <cellStyle name="Standard_080529_FB_Verkaufsstundensätze gkk" xfId="61"/>
    <cellStyle name="Style 1" xfId="62"/>
    <cellStyle name="Title" xfId="64"/>
    <cellStyle name="Total" xfId="65"/>
    <cellStyle name="Warning Text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" xfId="0" builtinId="0"/>
    <cellStyle name="常规 2" xfId="63"/>
    <cellStyle name="常规 2 2" xfId="25"/>
    <cellStyle name="常规 3" xfId="73"/>
    <cellStyle name="常规 4" xfId="74"/>
    <cellStyle name="常规 5" xfId="75"/>
    <cellStyle name="常规 6" xfId="4"/>
    <cellStyle name="好 2" xfId="76"/>
    <cellStyle name="汇总 2" xfId="77"/>
    <cellStyle name="货币 2" xfId="78"/>
    <cellStyle name="货币 3" xfId="79"/>
    <cellStyle name="计算 2" xfId="2"/>
    <cellStyle name="检查单元格 2" xfId="52"/>
    <cellStyle name="解释性文本 2" xfId="41"/>
    <cellStyle name="警告文本 2" xfId="22"/>
    <cellStyle name="链接单元格 2" xfId="80"/>
    <cellStyle name="适中 2" xfId="15"/>
    <cellStyle name="输出 2" xfId="10"/>
    <cellStyle name="输入 2" xfId="81"/>
    <cellStyle name="样式 1" xfId="82"/>
    <cellStyle name="样式 1 2" xfId="83"/>
    <cellStyle name="一般_Sheet1" xfId="84"/>
    <cellStyle name="注释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838200</xdr:colOff>
      <xdr:row>0</xdr:row>
      <xdr:rowOff>571698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05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BreakPreview" topLeftCell="A10" zoomScale="80" zoomScaleNormal="100" zoomScaleSheetLayoutView="80" workbookViewId="0">
      <selection activeCell="G14" sqref="G14"/>
    </sheetView>
  </sheetViews>
  <sheetFormatPr defaultColWidth="19.75" defaultRowHeight="14.25"/>
  <cols>
    <col min="1" max="1" width="22.75" style="3" customWidth="1"/>
    <col min="2" max="2" width="22.125" style="4" customWidth="1"/>
    <col min="3" max="3" width="85.12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36" customWidth="1"/>
    <col min="9" max="9" width="19.75" style="4"/>
    <col min="10" max="16384" width="19.75" style="7"/>
  </cols>
  <sheetData>
    <row r="1" spans="1:9" ht="45.95" customHeight="1">
      <c r="A1" s="28"/>
      <c r="B1" s="29"/>
      <c r="C1" s="30"/>
    </row>
    <row r="2" spans="1:9">
      <c r="A2" s="31" t="s">
        <v>0</v>
      </c>
      <c r="B2" s="32" t="s">
        <v>1</v>
      </c>
      <c r="C2" s="6"/>
      <c r="D2" s="6"/>
      <c r="E2" s="6"/>
    </row>
    <row r="3" spans="1:9">
      <c r="A3" s="31" t="s">
        <v>2</v>
      </c>
      <c r="B3" s="33" t="s">
        <v>3</v>
      </c>
      <c r="C3" s="9"/>
    </row>
    <row r="4" spans="1:9">
      <c r="A4" s="34" t="s">
        <v>4</v>
      </c>
      <c r="B4" s="35"/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16.5">
      <c r="A8" s="46" t="s">
        <v>14</v>
      </c>
      <c r="B8" s="46" t="s">
        <v>15</v>
      </c>
      <c r="C8" s="12" t="s">
        <v>16</v>
      </c>
      <c r="D8" s="13">
        <v>400</v>
      </c>
      <c r="E8" s="14">
        <v>1</v>
      </c>
      <c r="F8" s="14">
        <v>10</v>
      </c>
      <c r="G8" s="15">
        <f>D8*E8*F8</f>
        <v>4000</v>
      </c>
      <c r="H8" s="51" t="s">
        <v>17</v>
      </c>
    </row>
    <row r="9" spans="1:9" s="1" customFormat="1" ht="16.5">
      <c r="A9" s="47"/>
      <c r="B9" s="47"/>
      <c r="C9" s="12" t="s">
        <v>18</v>
      </c>
      <c r="D9" s="13">
        <v>388</v>
      </c>
      <c r="E9" s="14">
        <v>1</v>
      </c>
      <c r="F9" s="14">
        <v>10</v>
      </c>
      <c r="G9" s="15">
        <f t="shared" ref="G9:G14" si="0">D9*E9*F9</f>
        <v>3880</v>
      </c>
      <c r="H9" s="52"/>
      <c r="I9" s="4"/>
    </row>
    <row r="10" spans="1:9" s="1" customFormat="1" ht="16.5">
      <c r="A10" s="47"/>
      <c r="B10" s="19" t="s">
        <v>19</v>
      </c>
      <c r="C10" s="12" t="s">
        <v>20</v>
      </c>
      <c r="D10" s="14">
        <v>150</v>
      </c>
      <c r="E10" s="14">
        <v>6</v>
      </c>
      <c r="F10" s="14">
        <v>10</v>
      </c>
      <c r="G10" s="15">
        <f t="shared" si="0"/>
        <v>9000</v>
      </c>
      <c r="H10" s="52"/>
      <c r="I10" s="4"/>
    </row>
    <row r="11" spans="1:9" s="1" customFormat="1" ht="171" customHeight="1">
      <c r="A11" s="47"/>
      <c r="B11" s="49" t="s">
        <v>21</v>
      </c>
      <c r="C11" s="12" t="s">
        <v>22</v>
      </c>
      <c r="D11" s="14">
        <v>200</v>
      </c>
      <c r="E11" s="14">
        <v>3</v>
      </c>
      <c r="F11" s="14">
        <v>3</v>
      </c>
      <c r="G11" s="15">
        <f t="shared" si="0"/>
        <v>1800</v>
      </c>
      <c r="H11" s="52"/>
      <c r="I11" s="4"/>
    </row>
    <row r="12" spans="1:9" s="1" customFormat="1" ht="148.5">
      <c r="A12" s="47"/>
      <c r="B12" s="50"/>
      <c r="C12" s="12" t="s">
        <v>23</v>
      </c>
      <c r="D12" s="14">
        <v>100</v>
      </c>
      <c r="E12" s="14">
        <v>1</v>
      </c>
      <c r="F12" s="14">
        <v>1</v>
      </c>
      <c r="G12" s="15">
        <f t="shared" ref="G12" si="1">D12*E12*F12</f>
        <v>100</v>
      </c>
      <c r="H12" s="52"/>
      <c r="I12" s="4"/>
    </row>
    <row r="13" spans="1:9" s="2" customFormat="1" ht="16.5">
      <c r="A13" s="47"/>
      <c r="B13" s="20" t="s">
        <v>24</v>
      </c>
      <c r="C13" s="21"/>
      <c r="D13" s="13">
        <v>150</v>
      </c>
      <c r="E13" s="14">
        <v>1</v>
      </c>
      <c r="F13" s="14">
        <v>10</v>
      </c>
      <c r="G13" s="15">
        <f t="shared" si="0"/>
        <v>1500</v>
      </c>
      <c r="H13" s="52"/>
    </row>
    <row r="14" spans="1:9" s="2" customFormat="1" ht="16.5">
      <c r="A14" s="47"/>
      <c r="B14" s="20" t="s">
        <v>25</v>
      </c>
      <c r="C14" s="21"/>
      <c r="D14" s="13">
        <v>200</v>
      </c>
      <c r="E14" s="14">
        <v>2</v>
      </c>
      <c r="F14" s="14">
        <v>10</v>
      </c>
      <c r="G14" s="15">
        <f t="shared" si="0"/>
        <v>4000</v>
      </c>
      <c r="H14" s="52"/>
    </row>
    <row r="15" spans="1:9" s="2" customFormat="1" ht="16.5">
      <c r="A15" s="48"/>
      <c r="B15" s="20" t="s">
        <v>26</v>
      </c>
      <c r="C15" s="21"/>
      <c r="D15" s="13">
        <v>100</v>
      </c>
      <c r="E15" s="14">
        <v>2</v>
      </c>
      <c r="F15" s="14">
        <v>10</v>
      </c>
      <c r="G15" s="15">
        <f t="shared" ref="G15" si="2">D15*E15*F15</f>
        <v>2000</v>
      </c>
      <c r="H15" s="53"/>
    </row>
    <row r="16" spans="1:9" s="3" customFormat="1">
      <c r="A16" s="38" t="s">
        <v>27</v>
      </c>
      <c r="B16" s="39"/>
      <c r="C16" s="39"/>
      <c r="D16" s="39"/>
      <c r="E16" s="39"/>
      <c r="F16" s="40"/>
      <c r="G16" s="24">
        <f>SUM(G8:G15)</f>
        <v>26280</v>
      </c>
      <c r="H16" s="37"/>
      <c r="I16" s="4"/>
    </row>
    <row r="17" spans="1:9" s="3" customFormat="1">
      <c r="A17" s="41" t="s">
        <v>75</v>
      </c>
      <c r="B17" s="39"/>
      <c r="C17" s="39"/>
      <c r="D17" s="39"/>
      <c r="E17" s="39"/>
      <c r="F17" s="40"/>
      <c r="G17" s="24">
        <f>G16*0.1</f>
        <v>2628</v>
      </c>
      <c r="H17" s="37"/>
      <c r="I17" s="4"/>
    </row>
    <row r="18" spans="1:9" s="3" customFormat="1">
      <c r="A18" s="41" t="s">
        <v>76</v>
      </c>
      <c r="B18" s="39"/>
      <c r="C18" s="39"/>
      <c r="D18" s="39"/>
      <c r="E18" s="39"/>
      <c r="F18" s="40"/>
      <c r="G18" s="24">
        <f>(G16+G17)*0.06</f>
        <v>1734.48</v>
      </c>
      <c r="H18" s="37"/>
      <c r="I18" s="4"/>
    </row>
    <row r="19" spans="1:9">
      <c r="A19" s="42" t="s">
        <v>77</v>
      </c>
      <c r="B19" s="43"/>
      <c r="C19" s="43"/>
      <c r="D19" s="43"/>
      <c r="E19" s="43"/>
      <c r="F19" s="44"/>
      <c r="G19" s="27">
        <f>SUM(G16:G18)</f>
        <v>30642.48</v>
      </c>
      <c r="H19" s="37"/>
    </row>
  </sheetData>
  <mergeCells count="9">
    <mergeCell ref="H8:H15"/>
    <mergeCell ref="A16:F16"/>
    <mergeCell ref="A17:F17"/>
    <mergeCell ref="A18:F18"/>
    <mergeCell ref="A19:F19"/>
    <mergeCell ref="A7:B7"/>
    <mergeCell ref="A8:A15"/>
    <mergeCell ref="B8:B9"/>
    <mergeCell ref="B11:B12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9"/>
  </dataValidations>
  <pageMargins left="0.69930555555555596" right="0.69930555555555596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3" zoomScaleNormal="100" zoomScaleSheetLayoutView="100" workbookViewId="0">
      <selection activeCell="C8" sqref="A8: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spans="1:9" ht="45.95" customHeight="1">
      <c r="A1" s="28"/>
      <c r="B1" s="29"/>
      <c r="C1" s="30"/>
    </row>
    <row r="2" spans="1:9" ht="29.25" customHeight="1">
      <c r="A2" s="31" t="s">
        <v>0</v>
      </c>
      <c r="B2" s="32" t="s">
        <v>28</v>
      </c>
      <c r="C2" s="6"/>
      <c r="D2" s="6"/>
      <c r="E2" s="6"/>
    </row>
    <row r="3" spans="1:9">
      <c r="A3" s="31" t="s">
        <v>2</v>
      </c>
      <c r="B3" s="33" t="s">
        <v>29</v>
      </c>
      <c r="C3" s="9"/>
    </row>
    <row r="4" spans="1:9">
      <c r="A4" s="34" t="s">
        <v>4</v>
      </c>
      <c r="B4" s="35"/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30" customHeight="1">
      <c r="A8" s="46" t="s">
        <v>30</v>
      </c>
      <c r="B8" s="46" t="s">
        <v>15</v>
      </c>
      <c r="C8" s="12" t="s">
        <v>31</v>
      </c>
      <c r="D8" s="13">
        <v>1000</v>
      </c>
      <c r="E8" s="14">
        <v>1</v>
      </c>
      <c r="F8" s="14">
        <v>2</v>
      </c>
      <c r="G8" s="15">
        <f>D8*E8*F8</f>
        <v>2000</v>
      </c>
      <c r="H8" s="16" t="s">
        <v>32</v>
      </c>
    </row>
    <row r="9" spans="1:9" s="1" customFormat="1" ht="30" customHeight="1">
      <c r="A9" s="47"/>
      <c r="B9" s="47"/>
      <c r="C9" s="12" t="s">
        <v>31</v>
      </c>
      <c r="D9" s="13">
        <v>1000</v>
      </c>
      <c r="E9" s="14">
        <v>1</v>
      </c>
      <c r="F9" s="14">
        <v>15</v>
      </c>
      <c r="G9" s="15">
        <f t="shared" ref="G9:G18" si="0">D9*E9*F9</f>
        <v>15000</v>
      </c>
      <c r="H9" s="16" t="s">
        <v>33</v>
      </c>
      <c r="I9" s="4"/>
    </row>
    <row r="10" spans="1:9" s="1" customFormat="1" ht="30" customHeight="1">
      <c r="A10" s="47"/>
      <c r="B10" s="47"/>
      <c r="C10" s="12" t="s">
        <v>34</v>
      </c>
      <c r="D10" s="13">
        <v>1000</v>
      </c>
      <c r="E10" s="14">
        <v>1</v>
      </c>
      <c r="F10" s="14">
        <v>2</v>
      </c>
      <c r="G10" s="15">
        <v>2000</v>
      </c>
      <c r="H10" s="16" t="s">
        <v>32</v>
      </c>
      <c r="I10" s="4"/>
    </row>
    <row r="11" spans="1:9" s="1" customFormat="1" ht="33">
      <c r="A11" s="47"/>
      <c r="B11" s="47"/>
      <c r="C11" s="12" t="s">
        <v>34</v>
      </c>
      <c r="D11" s="13">
        <v>1000</v>
      </c>
      <c r="E11" s="14">
        <v>1</v>
      </c>
      <c r="F11" s="14">
        <v>15</v>
      </c>
      <c r="G11" s="15">
        <f t="shared" ref="G11" si="1">D11*E11*F11</f>
        <v>15000</v>
      </c>
      <c r="H11" s="16" t="s">
        <v>33</v>
      </c>
      <c r="I11" s="4"/>
    </row>
    <row r="12" spans="1:9" s="1" customFormat="1" ht="16.5">
      <c r="A12" s="47"/>
      <c r="B12" s="54" t="s">
        <v>19</v>
      </c>
      <c r="C12" s="12" t="s">
        <v>35</v>
      </c>
      <c r="D12" s="17">
        <v>300</v>
      </c>
      <c r="E12" s="17">
        <v>1</v>
      </c>
      <c r="F12" s="17">
        <v>20</v>
      </c>
      <c r="G12" s="15">
        <f t="shared" si="0"/>
        <v>6000</v>
      </c>
      <c r="H12" s="18"/>
      <c r="I12" s="4"/>
    </row>
    <row r="13" spans="1:9" s="1" customFormat="1" ht="16.5">
      <c r="A13" s="47"/>
      <c r="B13" s="54"/>
      <c r="C13" s="12" t="s">
        <v>36</v>
      </c>
      <c r="D13" s="17">
        <v>300</v>
      </c>
      <c r="E13" s="17">
        <v>1</v>
      </c>
      <c r="F13" s="17">
        <v>20</v>
      </c>
      <c r="G13" s="15">
        <f t="shared" si="0"/>
        <v>6000</v>
      </c>
      <c r="H13" s="18"/>
      <c r="I13" s="4"/>
    </row>
    <row r="14" spans="1:9" s="1" customFormat="1" ht="16.5">
      <c r="A14" s="47"/>
      <c r="B14" s="19" t="s">
        <v>37</v>
      </c>
      <c r="C14" s="12" t="s">
        <v>38</v>
      </c>
      <c r="D14" s="17">
        <v>1100</v>
      </c>
      <c r="E14" s="17">
        <v>1</v>
      </c>
      <c r="F14" s="17">
        <v>1</v>
      </c>
      <c r="G14" s="15">
        <f t="shared" si="0"/>
        <v>1100</v>
      </c>
      <c r="H14" s="18" t="s">
        <v>39</v>
      </c>
      <c r="I14" s="4"/>
    </row>
    <row r="15" spans="1:9" s="2" customFormat="1" ht="33">
      <c r="A15" s="47"/>
      <c r="B15" s="20" t="s">
        <v>40</v>
      </c>
      <c r="C15" s="21"/>
      <c r="D15" s="13">
        <v>500</v>
      </c>
      <c r="E15" s="14">
        <v>1</v>
      </c>
      <c r="F15" s="14">
        <v>15</v>
      </c>
      <c r="G15" s="15">
        <f t="shared" si="0"/>
        <v>7500</v>
      </c>
      <c r="H15" s="22" t="s">
        <v>41</v>
      </c>
    </row>
    <row r="16" spans="1:9" s="2" customFormat="1" ht="16.5">
      <c r="A16" s="47"/>
      <c r="B16" s="20" t="s">
        <v>42</v>
      </c>
      <c r="C16" s="21"/>
      <c r="D16" s="13">
        <v>500</v>
      </c>
      <c r="E16" s="14">
        <v>1</v>
      </c>
      <c r="F16" s="14">
        <v>10</v>
      </c>
      <c r="G16" s="15">
        <f t="shared" si="0"/>
        <v>5000</v>
      </c>
      <c r="H16" s="22" t="s">
        <v>43</v>
      </c>
    </row>
    <row r="17" spans="1:9" s="2" customFormat="1" ht="16.5">
      <c r="A17" s="47"/>
      <c r="B17" s="20" t="s">
        <v>44</v>
      </c>
      <c r="C17" s="21"/>
      <c r="D17" s="13">
        <v>2500</v>
      </c>
      <c r="E17" s="14">
        <v>1</v>
      </c>
      <c r="F17" s="14">
        <v>2</v>
      </c>
      <c r="G17" s="15">
        <f t="shared" si="0"/>
        <v>5000</v>
      </c>
      <c r="H17" s="22"/>
    </row>
    <row r="18" spans="1:9" s="2" customFormat="1" ht="16.5">
      <c r="A18" s="47"/>
      <c r="B18" s="20" t="s">
        <v>45</v>
      </c>
      <c r="C18" s="21"/>
      <c r="D18" s="13">
        <v>2000</v>
      </c>
      <c r="E18" s="14">
        <v>2</v>
      </c>
      <c r="F18" s="14">
        <v>2</v>
      </c>
      <c r="G18" s="15">
        <f t="shared" si="0"/>
        <v>8000</v>
      </c>
      <c r="H18" s="22"/>
    </row>
    <row r="19" spans="1:9" s="3" customFormat="1">
      <c r="A19" s="23" t="s">
        <v>27</v>
      </c>
      <c r="B19" s="23"/>
      <c r="C19" s="23"/>
      <c r="D19" s="24"/>
      <c r="E19" s="24"/>
      <c r="F19" s="24"/>
      <c r="G19" s="24">
        <f>SUM(G8:G18)</f>
        <v>72600</v>
      </c>
      <c r="H19" s="25"/>
      <c r="I19" s="4"/>
    </row>
    <row r="20" spans="1:9">
      <c r="A20" s="26" t="s">
        <v>46</v>
      </c>
      <c r="B20" s="26"/>
      <c r="C20" s="26"/>
      <c r="D20" s="27"/>
      <c r="E20" s="27"/>
      <c r="F20" s="27"/>
      <c r="G20" s="27"/>
      <c r="H20" s="25"/>
    </row>
  </sheetData>
  <mergeCells count="4">
    <mergeCell ref="A7:B7"/>
    <mergeCell ref="A8:A18"/>
    <mergeCell ref="B8:B11"/>
    <mergeCell ref="B12:B13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596" right="0.69930555555555596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4" zoomScaleNormal="100" zoomScaleSheetLayoutView="100" workbookViewId="0">
      <selection activeCell="C8" sqref="A8: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spans="1:9" ht="45.95" customHeight="1">
      <c r="A1" s="28"/>
      <c r="B1" s="29"/>
      <c r="C1" s="30"/>
    </row>
    <row r="2" spans="1:9" ht="28.5">
      <c r="A2" s="31" t="s">
        <v>0</v>
      </c>
      <c r="B2" s="32" t="s">
        <v>47</v>
      </c>
      <c r="C2" s="6"/>
      <c r="D2" s="6"/>
      <c r="E2" s="6"/>
    </row>
    <row r="3" spans="1:9">
      <c r="A3" s="31" t="s">
        <v>2</v>
      </c>
      <c r="B3" s="33" t="s">
        <v>48</v>
      </c>
      <c r="C3" s="9"/>
    </row>
    <row r="4" spans="1:9">
      <c r="A4" s="34" t="s">
        <v>4</v>
      </c>
      <c r="B4" s="35"/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30" customHeight="1">
      <c r="A8" s="46" t="s">
        <v>49</v>
      </c>
      <c r="B8" s="46" t="s">
        <v>15</v>
      </c>
      <c r="C8" s="12" t="s">
        <v>50</v>
      </c>
      <c r="D8" s="13">
        <v>1000</v>
      </c>
      <c r="E8" s="14">
        <v>1</v>
      </c>
      <c r="F8" s="14">
        <v>2</v>
      </c>
      <c r="G8" s="15">
        <f>D8*E8*F8</f>
        <v>2000</v>
      </c>
      <c r="H8" s="16" t="s">
        <v>32</v>
      </c>
    </row>
    <row r="9" spans="1:9" s="1" customFormat="1" ht="30" customHeight="1">
      <c r="A9" s="47"/>
      <c r="B9" s="47"/>
      <c r="C9" s="12" t="s">
        <v>50</v>
      </c>
      <c r="D9" s="13">
        <v>1000</v>
      </c>
      <c r="E9" s="14">
        <v>1</v>
      </c>
      <c r="F9" s="14">
        <v>15</v>
      </c>
      <c r="G9" s="15">
        <f t="shared" ref="G9:G18" si="0">D9*E9*F9</f>
        <v>15000</v>
      </c>
      <c r="H9" s="16" t="s">
        <v>33</v>
      </c>
      <c r="I9" s="4"/>
    </row>
    <row r="10" spans="1:9" s="1" customFormat="1" ht="30" customHeight="1">
      <c r="A10" s="47"/>
      <c r="B10" s="47"/>
      <c r="C10" s="12" t="s">
        <v>51</v>
      </c>
      <c r="D10" s="13">
        <v>1000</v>
      </c>
      <c r="E10" s="14">
        <v>1</v>
      </c>
      <c r="F10" s="14">
        <v>2</v>
      </c>
      <c r="G10" s="15">
        <v>2000</v>
      </c>
      <c r="H10" s="16" t="s">
        <v>32</v>
      </c>
      <c r="I10" s="4"/>
    </row>
    <row r="11" spans="1:9" s="1" customFormat="1" ht="33">
      <c r="A11" s="47"/>
      <c r="B11" s="47"/>
      <c r="C11" s="12" t="s">
        <v>51</v>
      </c>
      <c r="D11" s="13">
        <v>1000</v>
      </c>
      <c r="E11" s="14">
        <v>1</v>
      </c>
      <c r="F11" s="14">
        <v>15</v>
      </c>
      <c r="G11" s="15">
        <f t="shared" ref="G11" si="1">D11*E11*F11</f>
        <v>15000</v>
      </c>
      <c r="H11" s="16" t="s">
        <v>33</v>
      </c>
      <c r="I11" s="4"/>
    </row>
    <row r="12" spans="1:9" s="1" customFormat="1" ht="16.5">
      <c r="A12" s="47"/>
      <c r="B12" s="49" t="s">
        <v>19</v>
      </c>
      <c r="C12" s="12" t="s">
        <v>52</v>
      </c>
      <c r="D12" s="17">
        <v>300</v>
      </c>
      <c r="E12" s="17">
        <v>1</v>
      </c>
      <c r="F12" s="17">
        <v>20</v>
      </c>
      <c r="G12" s="15">
        <f t="shared" si="0"/>
        <v>6000</v>
      </c>
      <c r="H12" s="18"/>
      <c r="I12" s="4"/>
    </row>
    <row r="13" spans="1:9" s="1" customFormat="1" ht="16.5">
      <c r="A13" s="47"/>
      <c r="B13" s="50"/>
      <c r="C13" s="12" t="s">
        <v>53</v>
      </c>
      <c r="D13" s="17">
        <v>300</v>
      </c>
      <c r="E13" s="17">
        <v>1</v>
      </c>
      <c r="F13" s="17">
        <v>20</v>
      </c>
      <c r="G13" s="15">
        <f t="shared" si="0"/>
        <v>6000</v>
      </c>
      <c r="H13" s="18"/>
      <c r="I13" s="4"/>
    </row>
    <row r="14" spans="1:9" s="1" customFormat="1" ht="16.5">
      <c r="A14" s="47"/>
      <c r="B14" s="19" t="s">
        <v>37</v>
      </c>
      <c r="C14" s="12" t="s">
        <v>38</v>
      </c>
      <c r="D14" s="17">
        <v>1100</v>
      </c>
      <c r="E14" s="17">
        <v>1</v>
      </c>
      <c r="F14" s="17">
        <v>1</v>
      </c>
      <c r="G14" s="15">
        <f t="shared" si="0"/>
        <v>1100</v>
      </c>
      <c r="H14" s="18" t="s">
        <v>39</v>
      </c>
      <c r="I14" s="4"/>
    </row>
    <row r="15" spans="1:9" s="2" customFormat="1" ht="33">
      <c r="A15" s="47"/>
      <c r="B15" s="20" t="s">
        <v>40</v>
      </c>
      <c r="C15" s="21"/>
      <c r="D15" s="13">
        <v>500</v>
      </c>
      <c r="E15" s="14">
        <v>1</v>
      </c>
      <c r="F15" s="14">
        <v>15</v>
      </c>
      <c r="G15" s="15">
        <f t="shared" si="0"/>
        <v>7500</v>
      </c>
      <c r="H15" s="22" t="s">
        <v>41</v>
      </c>
    </row>
    <row r="16" spans="1:9" s="2" customFormat="1" ht="16.5">
      <c r="A16" s="47"/>
      <c r="B16" s="20" t="s">
        <v>42</v>
      </c>
      <c r="C16" s="21"/>
      <c r="D16" s="13">
        <v>500</v>
      </c>
      <c r="E16" s="14">
        <v>1</v>
      </c>
      <c r="F16" s="14">
        <v>10</v>
      </c>
      <c r="G16" s="15">
        <f t="shared" si="0"/>
        <v>5000</v>
      </c>
      <c r="H16" s="22" t="s">
        <v>43</v>
      </c>
    </row>
    <row r="17" spans="1:9" s="2" customFormat="1" ht="16.5">
      <c r="A17" s="47"/>
      <c r="B17" s="20" t="s">
        <v>44</v>
      </c>
      <c r="C17" s="21"/>
      <c r="D17" s="13">
        <v>2500</v>
      </c>
      <c r="E17" s="14">
        <v>1</v>
      </c>
      <c r="F17" s="14">
        <v>2</v>
      </c>
      <c r="G17" s="15">
        <f t="shared" si="0"/>
        <v>5000</v>
      </c>
      <c r="H17" s="22"/>
    </row>
    <row r="18" spans="1:9" s="2" customFormat="1" ht="16.5">
      <c r="A18" s="47"/>
      <c r="B18" s="20" t="s">
        <v>45</v>
      </c>
      <c r="C18" s="21"/>
      <c r="D18" s="13">
        <v>2000</v>
      </c>
      <c r="E18" s="14">
        <v>2</v>
      </c>
      <c r="F18" s="14">
        <v>2</v>
      </c>
      <c r="G18" s="15">
        <f t="shared" si="0"/>
        <v>8000</v>
      </c>
      <c r="H18" s="22"/>
    </row>
    <row r="19" spans="1:9" s="3" customFormat="1">
      <c r="A19" s="23" t="s">
        <v>27</v>
      </c>
      <c r="B19" s="23"/>
      <c r="C19" s="23"/>
      <c r="D19" s="24"/>
      <c r="E19" s="24"/>
      <c r="F19" s="24"/>
      <c r="G19" s="24">
        <f>SUM(G8:G18)</f>
        <v>72600</v>
      </c>
      <c r="H19" s="25"/>
      <c r="I19" s="4"/>
    </row>
    <row r="20" spans="1:9">
      <c r="A20" s="26" t="s">
        <v>46</v>
      </c>
      <c r="B20" s="26"/>
      <c r="C20" s="26"/>
      <c r="D20" s="27"/>
      <c r="E20" s="27"/>
      <c r="F20" s="27"/>
      <c r="G20" s="27"/>
      <c r="H20" s="25"/>
    </row>
  </sheetData>
  <mergeCells count="4">
    <mergeCell ref="A7:B7"/>
    <mergeCell ref="A8:A18"/>
    <mergeCell ref="B8:B11"/>
    <mergeCell ref="B12:B13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596" right="0.69930555555555596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3" zoomScaleNormal="100" zoomScaleSheetLayoutView="100" workbookViewId="0">
      <selection activeCell="C8" sqref="A8: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spans="1:9" ht="45.95" customHeight="1">
      <c r="A1" s="28"/>
      <c r="B1" s="29"/>
      <c r="C1" s="30"/>
    </row>
    <row r="2" spans="1:9" ht="28.5">
      <c r="A2" s="31" t="s">
        <v>0</v>
      </c>
      <c r="B2" s="32" t="s">
        <v>54</v>
      </c>
      <c r="C2" s="6"/>
      <c r="D2" s="6"/>
      <c r="E2" s="6"/>
    </row>
    <row r="3" spans="1:9">
      <c r="A3" s="31" t="s">
        <v>2</v>
      </c>
      <c r="B3" s="33" t="s">
        <v>55</v>
      </c>
      <c r="C3" s="9"/>
    </row>
    <row r="4" spans="1:9">
      <c r="A4" s="34" t="s">
        <v>4</v>
      </c>
      <c r="B4" s="35"/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30" customHeight="1">
      <c r="A8" s="46" t="s">
        <v>56</v>
      </c>
      <c r="B8" s="46" t="s">
        <v>15</v>
      </c>
      <c r="C8" s="12" t="s">
        <v>57</v>
      </c>
      <c r="D8" s="13">
        <v>1000</v>
      </c>
      <c r="E8" s="14">
        <v>1</v>
      </c>
      <c r="F8" s="14">
        <v>2</v>
      </c>
      <c r="G8" s="15">
        <f>D8*E8*F8</f>
        <v>2000</v>
      </c>
      <c r="H8" s="16" t="s">
        <v>32</v>
      </c>
    </row>
    <row r="9" spans="1:9" s="1" customFormat="1" ht="30" customHeight="1">
      <c r="A9" s="47"/>
      <c r="B9" s="47"/>
      <c r="C9" s="12" t="s">
        <v>57</v>
      </c>
      <c r="D9" s="13">
        <v>1000</v>
      </c>
      <c r="E9" s="14">
        <v>1</v>
      </c>
      <c r="F9" s="14">
        <v>15</v>
      </c>
      <c r="G9" s="15">
        <f t="shared" ref="G9:G18" si="0">D9*E9*F9</f>
        <v>15000</v>
      </c>
      <c r="H9" s="16" t="s">
        <v>33</v>
      </c>
      <c r="I9" s="4"/>
    </row>
    <row r="10" spans="1:9" s="1" customFormat="1" ht="30" customHeight="1">
      <c r="A10" s="47"/>
      <c r="B10" s="47"/>
      <c r="C10" s="12" t="s">
        <v>58</v>
      </c>
      <c r="D10" s="13">
        <v>1000</v>
      </c>
      <c r="E10" s="14">
        <v>1</v>
      </c>
      <c r="F10" s="14">
        <v>2</v>
      </c>
      <c r="G10" s="15">
        <v>2000</v>
      </c>
      <c r="H10" s="16" t="s">
        <v>32</v>
      </c>
      <c r="I10" s="4"/>
    </row>
    <row r="11" spans="1:9" s="1" customFormat="1" ht="33">
      <c r="A11" s="47"/>
      <c r="B11" s="47"/>
      <c r="C11" s="12" t="s">
        <v>58</v>
      </c>
      <c r="D11" s="13">
        <v>1000</v>
      </c>
      <c r="E11" s="14">
        <v>1</v>
      </c>
      <c r="F11" s="14">
        <v>15</v>
      </c>
      <c r="G11" s="15">
        <f t="shared" ref="G11" si="1">D11*E11*F11</f>
        <v>15000</v>
      </c>
      <c r="H11" s="16" t="s">
        <v>33</v>
      </c>
      <c r="I11" s="4"/>
    </row>
    <row r="12" spans="1:9" s="1" customFormat="1" ht="16.5">
      <c r="A12" s="47"/>
      <c r="B12" s="49" t="s">
        <v>19</v>
      </c>
      <c r="C12" s="12" t="s">
        <v>59</v>
      </c>
      <c r="D12" s="17">
        <v>300</v>
      </c>
      <c r="E12" s="17">
        <v>1</v>
      </c>
      <c r="F12" s="17">
        <v>20</v>
      </c>
      <c r="G12" s="15">
        <f t="shared" si="0"/>
        <v>6000</v>
      </c>
      <c r="H12" s="18"/>
      <c r="I12" s="4"/>
    </row>
    <row r="13" spans="1:9" s="1" customFormat="1" ht="16.5">
      <c r="A13" s="47"/>
      <c r="B13" s="50"/>
      <c r="C13" s="12" t="s">
        <v>60</v>
      </c>
      <c r="D13" s="17">
        <v>300</v>
      </c>
      <c r="E13" s="17">
        <v>1</v>
      </c>
      <c r="F13" s="17">
        <v>20</v>
      </c>
      <c r="G13" s="15">
        <f t="shared" si="0"/>
        <v>6000</v>
      </c>
      <c r="H13" s="18"/>
      <c r="I13" s="4"/>
    </row>
    <row r="14" spans="1:9" s="1" customFormat="1" ht="16.5">
      <c r="A14" s="47"/>
      <c r="B14" s="19" t="s">
        <v>37</v>
      </c>
      <c r="C14" s="12" t="s">
        <v>38</v>
      </c>
      <c r="D14" s="17">
        <v>1100</v>
      </c>
      <c r="E14" s="17">
        <v>1</v>
      </c>
      <c r="F14" s="17">
        <v>1</v>
      </c>
      <c r="G14" s="15">
        <f t="shared" si="0"/>
        <v>1100</v>
      </c>
      <c r="H14" s="18" t="s">
        <v>39</v>
      </c>
      <c r="I14" s="4"/>
    </row>
    <row r="15" spans="1:9" s="2" customFormat="1" ht="33">
      <c r="A15" s="47"/>
      <c r="B15" s="20" t="s">
        <v>40</v>
      </c>
      <c r="C15" s="21"/>
      <c r="D15" s="13">
        <v>500</v>
      </c>
      <c r="E15" s="14">
        <v>1</v>
      </c>
      <c r="F15" s="14">
        <v>15</v>
      </c>
      <c r="G15" s="15">
        <f t="shared" si="0"/>
        <v>7500</v>
      </c>
      <c r="H15" s="22" t="s">
        <v>41</v>
      </c>
    </row>
    <row r="16" spans="1:9" s="2" customFormat="1" ht="16.5">
      <c r="A16" s="47"/>
      <c r="B16" s="20" t="s">
        <v>42</v>
      </c>
      <c r="C16" s="21"/>
      <c r="D16" s="13">
        <v>500</v>
      </c>
      <c r="E16" s="14">
        <v>1</v>
      </c>
      <c r="F16" s="14">
        <v>10</v>
      </c>
      <c r="G16" s="15">
        <f t="shared" si="0"/>
        <v>5000</v>
      </c>
      <c r="H16" s="22" t="s">
        <v>43</v>
      </c>
    </row>
    <row r="17" spans="1:9" s="2" customFormat="1" ht="16.5">
      <c r="A17" s="47"/>
      <c r="B17" s="20" t="s">
        <v>44</v>
      </c>
      <c r="C17" s="21"/>
      <c r="D17" s="13">
        <v>2500</v>
      </c>
      <c r="E17" s="14">
        <v>1</v>
      </c>
      <c r="F17" s="14">
        <v>2</v>
      </c>
      <c r="G17" s="15">
        <f t="shared" si="0"/>
        <v>5000</v>
      </c>
      <c r="H17" s="22"/>
    </row>
    <row r="18" spans="1:9" s="2" customFormat="1" ht="16.5">
      <c r="A18" s="47"/>
      <c r="B18" s="20" t="s">
        <v>45</v>
      </c>
      <c r="C18" s="21"/>
      <c r="D18" s="13">
        <v>2000</v>
      </c>
      <c r="E18" s="14">
        <v>2</v>
      </c>
      <c r="F18" s="14">
        <v>2</v>
      </c>
      <c r="G18" s="15">
        <f t="shared" si="0"/>
        <v>8000</v>
      </c>
      <c r="H18" s="22"/>
    </row>
    <row r="19" spans="1:9" s="3" customFormat="1">
      <c r="A19" s="23" t="s">
        <v>27</v>
      </c>
      <c r="B19" s="23"/>
      <c r="C19" s="23"/>
      <c r="D19" s="24"/>
      <c r="E19" s="24"/>
      <c r="F19" s="24"/>
      <c r="G19" s="24">
        <f>SUM(G8:G18)</f>
        <v>72600</v>
      </c>
      <c r="H19" s="25"/>
      <c r="I19" s="4"/>
    </row>
    <row r="20" spans="1:9">
      <c r="A20" s="26" t="s">
        <v>46</v>
      </c>
      <c r="B20" s="26"/>
      <c r="C20" s="26"/>
      <c r="D20" s="27"/>
      <c r="E20" s="27"/>
      <c r="F20" s="27"/>
      <c r="G20" s="27"/>
      <c r="H20" s="25"/>
    </row>
  </sheetData>
  <mergeCells count="4">
    <mergeCell ref="A7:B7"/>
    <mergeCell ref="A8:A18"/>
    <mergeCell ref="B8:B11"/>
    <mergeCell ref="B12:B13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596" right="0.69930555555555596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view="pageBreakPreview" topLeftCell="A10" zoomScaleNormal="100" zoomScaleSheetLayoutView="100" workbookViewId="0">
      <selection activeCell="C8" sqref="A8: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spans="1:9" ht="45.95" customHeight="1">
      <c r="A1" s="28"/>
      <c r="B1" s="29"/>
      <c r="C1" s="30"/>
    </row>
    <row r="2" spans="1:9" ht="28.5">
      <c r="A2" s="31" t="s">
        <v>0</v>
      </c>
      <c r="B2" s="32" t="s">
        <v>61</v>
      </c>
      <c r="C2" s="6"/>
      <c r="D2" s="6"/>
      <c r="E2" s="6"/>
    </row>
    <row r="3" spans="1:9">
      <c r="A3" s="31" t="s">
        <v>2</v>
      </c>
      <c r="B3" s="33" t="s">
        <v>62</v>
      </c>
      <c r="C3" s="9"/>
    </row>
    <row r="4" spans="1:9">
      <c r="A4" s="34" t="s">
        <v>4</v>
      </c>
      <c r="B4" s="35"/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30" customHeight="1">
      <c r="A8" s="46" t="s">
        <v>63</v>
      </c>
      <c r="B8" s="46" t="s">
        <v>15</v>
      </c>
      <c r="C8" s="12" t="s">
        <v>64</v>
      </c>
      <c r="D8" s="13">
        <v>1000</v>
      </c>
      <c r="E8" s="14">
        <v>1</v>
      </c>
      <c r="F8" s="14">
        <v>2</v>
      </c>
      <c r="G8" s="15">
        <f>D8*E8*F8</f>
        <v>2000</v>
      </c>
      <c r="H8" s="16" t="s">
        <v>32</v>
      </c>
    </row>
    <row r="9" spans="1:9" s="1" customFormat="1" ht="30" customHeight="1">
      <c r="A9" s="47"/>
      <c r="B9" s="47"/>
      <c r="C9" s="12" t="s">
        <v>64</v>
      </c>
      <c r="D9" s="13">
        <v>1000</v>
      </c>
      <c r="E9" s="14">
        <v>1</v>
      </c>
      <c r="F9" s="14">
        <v>15</v>
      </c>
      <c r="G9" s="15">
        <f t="shared" ref="G9:G18" si="0">D9*E9*F9</f>
        <v>15000</v>
      </c>
      <c r="H9" s="16" t="s">
        <v>33</v>
      </c>
      <c r="I9" s="4"/>
    </row>
    <row r="10" spans="1:9" s="1" customFormat="1" ht="30" customHeight="1">
      <c r="A10" s="47"/>
      <c r="B10" s="47"/>
      <c r="C10" s="12" t="s">
        <v>65</v>
      </c>
      <c r="D10" s="13">
        <v>1000</v>
      </c>
      <c r="E10" s="14">
        <v>1</v>
      </c>
      <c r="F10" s="14">
        <v>2</v>
      </c>
      <c r="G10" s="15">
        <v>2000</v>
      </c>
      <c r="H10" s="16" t="s">
        <v>32</v>
      </c>
      <c r="I10" s="4"/>
    </row>
    <row r="11" spans="1:9" s="1" customFormat="1" ht="33">
      <c r="A11" s="47"/>
      <c r="B11" s="47"/>
      <c r="C11" s="12" t="s">
        <v>65</v>
      </c>
      <c r="D11" s="13">
        <v>1000</v>
      </c>
      <c r="E11" s="14">
        <v>1</v>
      </c>
      <c r="F11" s="14">
        <v>15</v>
      </c>
      <c r="G11" s="15">
        <f t="shared" ref="G11" si="1">D11*E11*F11</f>
        <v>15000</v>
      </c>
      <c r="H11" s="16" t="s">
        <v>33</v>
      </c>
      <c r="I11" s="4"/>
    </row>
    <row r="12" spans="1:9" s="1" customFormat="1" ht="16.5">
      <c r="A12" s="47"/>
      <c r="B12" s="49" t="s">
        <v>19</v>
      </c>
      <c r="C12" s="12" t="s">
        <v>66</v>
      </c>
      <c r="D12" s="17">
        <v>300</v>
      </c>
      <c r="E12" s="17">
        <v>1</v>
      </c>
      <c r="F12" s="17">
        <v>20</v>
      </c>
      <c r="G12" s="15">
        <f t="shared" si="0"/>
        <v>6000</v>
      </c>
      <c r="H12" s="18"/>
      <c r="I12" s="4"/>
    </row>
    <row r="13" spans="1:9" s="1" customFormat="1" ht="16.5">
      <c r="A13" s="47"/>
      <c r="B13" s="50"/>
      <c r="C13" s="12" t="s">
        <v>67</v>
      </c>
      <c r="D13" s="17">
        <v>300</v>
      </c>
      <c r="E13" s="17">
        <v>1</v>
      </c>
      <c r="F13" s="17">
        <v>20</v>
      </c>
      <c r="G13" s="15">
        <f t="shared" si="0"/>
        <v>6000</v>
      </c>
      <c r="H13" s="18"/>
      <c r="I13" s="4"/>
    </row>
    <row r="14" spans="1:9" s="1" customFormat="1" ht="16.5">
      <c r="A14" s="47"/>
      <c r="B14" s="19" t="s">
        <v>37</v>
      </c>
      <c r="C14" s="12" t="s">
        <v>38</v>
      </c>
      <c r="D14" s="17">
        <v>1100</v>
      </c>
      <c r="E14" s="17">
        <v>1</v>
      </c>
      <c r="F14" s="17">
        <v>1</v>
      </c>
      <c r="G14" s="15">
        <f t="shared" si="0"/>
        <v>1100</v>
      </c>
      <c r="H14" s="18" t="s">
        <v>39</v>
      </c>
      <c r="I14" s="4"/>
    </row>
    <row r="15" spans="1:9" s="2" customFormat="1" ht="33">
      <c r="A15" s="47"/>
      <c r="B15" s="20" t="s">
        <v>40</v>
      </c>
      <c r="C15" s="21"/>
      <c r="D15" s="13">
        <v>500</v>
      </c>
      <c r="E15" s="14">
        <v>1</v>
      </c>
      <c r="F15" s="14">
        <v>15</v>
      </c>
      <c r="G15" s="15">
        <f t="shared" si="0"/>
        <v>7500</v>
      </c>
      <c r="H15" s="22" t="s">
        <v>41</v>
      </c>
    </row>
    <row r="16" spans="1:9" s="2" customFormat="1" ht="16.5">
      <c r="A16" s="47"/>
      <c r="B16" s="20" t="s">
        <v>42</v>
      </c>
      <c r="C16" s="21"/>
      <c r="D16" s="13">
        <v>500</v>
      </c>
      <c r="E16" s="14">
        <v>1</v>
      </c>
      <c r="F16" s="14">
        <v>10</v>
      </c>
      <c r="G16" s="15">
        <f t="shared" si="0"/>
        <v>5000</v>
      </c>
      <c r="H16" s="22" t="s">
        <v>43</v>
      </c>
    </row>
    <row r="17" spans="1:9" s="2" customFormat="1" ht="16.5">
      <c r="A17" s="47"/>
      <c r="B17" s="20" t="s">
        <v>44</v>
      </c>
      <c r="C17" s="21"/>
      <c r="D17" s="13">
        <v>2500</v>
      </c>
      <c r="E17" s="14">
        <v>1</v>
      </c>
      <c r="F17" s="14">
        <v>2</v>
      </c>
      <c r="G17" s="15">
        <f t="shared" si="0"/>
        <v>5000</v>
      </c>
      <c r="H17" s="22"/>
    </row>
    <row r="18" spans="1:9" s="2" customFormat="1" ht="16.5">
      <c r="A18" s="47"/>
      <c r="B18" s="20" t="s">
        <v>45</v>
      </c>
      <c r="C18" s="21"/>
      <c r="D18" s="13">
        <v>2000</v>
      </c>
      <c r="E18" s="14">
        <v>2</v>
      </c>
      <c r="F18" s="14">
        <v>2</v>
      </c>
      <c r="G18" s="15">
        <f t="shared" si="0"/>
        <v>8000</v>
      </c>
      <c r="H18" s="22"/>
    </row>
    <row r="19" spans="1:9" s="3" customFormat="1">
      <c r="A19" s="23" t="s">
        <v>27</v>
      </c>
      <c r="B19" s="23"/>
      <c r="C19" s="23"/>
      <c r="D19" s="24"/>
      <c r="E19" s="24"/>
      <c r="F19" s="24"/>
      <c r="G19" s="24">
        <f>SUM(G8:G18)</f>
        <v>72600</v>
      </c>
      <c r="H19" s="25"/>
      <c r="I19" s="4"/>
    </row>
    <row r="20" spans="1:9">
      <c r="A20" s="26" t="s">
        <v>46</v>
      </c>
      <c r="B20" s="26"/>
      <c r="C20" s="26"/>
      <c r="D20" s="27"/>
      <c r="E20" s="27"/>
      <c r="F20" s="27"/>
      <c r="G20" s="27"/>
      <c r="H20" s="25"/>
    </row>
  </sheetData>
  <mergeCells count="4">
    <mergeCell ref="A7:B7"/>
    <mergeCell ref="A8:A18"/>
    <mergeCell ref="B8:B11"/>
    <mergeCell ref="B12:B13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9930555555555596" right="0.69930555555555596" top="0.75" bottom="0.75" header="0.3" footer="0.3"/>
  <pageSetup paperSize="9" scale="61" orientation="portrait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0"/>
  <sheetViews>
    <sheetView view="pageBreakPreview" zoomScaleNormal="100" zoomScaleSheetLayoutView="100" workbookViewId="0">
      <pane xSplit="2" ySplit="7" topLeftCell="C10" activePane="bottomRight" state="frozen"/>
      <selection pane="topRight"/>
      <selection pane="bottomLeft"/>
      <selection pane="bottomRight" activeCell="C8" sqref="A8:XFD18"/>
    </sheetView>
  </sheetViews>
  <sheetFormatPr defaultColWidth="19.75" defaultRowHeight="14.25"/>
  <cols>
    <col min="1" max="1" width="22.75" style="3" customWidth="1" collapsed="1"/>
    <col min="2" max="2" width="22.125" style="4" customWidth="1" collapsed="1"/>
    <col min="3" max="3" width="29.375" style="1" customWidth="1"/>
    <col min="4" max="4" width="8.875" style="5" customWidth="1"/>
    <col min="5" max="5" width="7.125" style="5" customWidth="1"/>
    <col min="6" max="6" width="8.75" style="5" customWidth="1"/>
    <col min="7" max="7" width="12.125" style="5" customWidth="1"/>
    <col min="8" max="8" width="22.25" style="6" customWidth="1"/>
    <col min="9" max="9" width="19.75" style="4"/>
    <col min="10" max="16384" width="19.75" style="7"/>
  </cols>
  <sheetData>
    <row r="1" spans="1:9" ht="45.95" customHeight="1">
      <c r="A1" s="55"/>
      <c r="B1" s="55"/>
      <c r="C1" s="55"/>
    </row>
    <row r="2" spans="1:9" ht="31.5" customHeight="1">
      <c r="A2" s="4" t="s">
        <v>0</v>
      </c>
      <c r="B2" s="56" t="s">
        <v>68</v>
      </c>
      <c r="C2" s="56"/>
      <c r="D2" s="56"/>
      <c r="E2" s="56"/>
    </row>
    <row r="3" spans="1:9">
      <c r="A3" s="4" t="s">
        <v>2</v>
      </c>
      <c r="B3" s="8" t="s">
        <v>69</v>
      </c>
      <c r="C3" s="9"/>
    </row>
    <row r="4" spans="1:9">
      <c r="A4" s="4" t="s">
        <v>4</v>
      </c>
    </row>
    <row r="5" spans="1:9" ht="9.75" hidden="1" customHeight="1">
      <c r="A5" s="4" t="s">
        <v>5</v>
      </c>
    </row>
    <row r="6" spans="1:9" hidden="1">
      <c r="A6" s="4" t="s">
        <v>6</v>
      </c>
    </row>
    <row r="7" spans="1:9" s="1" customFormat="1">
      <c r="A7" s="45" t="s">
        <v>7</v>
      </c>
      <c r="B7" s="45"/>
      <c r="C7" s="10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0" t="s">
        <v>13</v>
      </c>
      <c r="I7" s="4"/>
    </row>
    <row r="8" spans="1:9" s="1" customFormat="1" ht="30" customHeight="1">
      <c r="A8" s="46" t="s">
        <v>70</v>
      </c>
      <c r="B8" s="46" t="s">
        <v>15</v>
      </c>
      <c r="C8" s="12" t="s">
        <v>71</v>
      </c>
      <c r="D8" s="13">
        <v>1000</v>
      </c>
      <c r="E8" s="14">
        <v>1</v>
      </c>
      <c r="F8" s="14">
        <v>2</v>
      </c>
      <c r="G8" s="15">
        <f>D8*E8*F8</f>
        <v>2000</v>
      </c>
      <c r="H8" s="16" t="s">
        <v>32</v>
      </c>
    </row>
    <row r="9" spans="1:9" s="1" customFormat="1" ht="30" customHeight="1">
      <c r="A9" s="47"/>
      <c r="B9" s="47"/>
      <c r="C9" s="12" t="s">
        <v>71</v>
      </c>
      <c r="D9" s="13">
        <v>1000</v>
      </c>
      <c r="E9" s="14">
        <v>1</v>
      </c>
      <c r="F9" s="14">
        <v>15</v>
      </c>
      <c r="G9" s="15">
        <f t="shared" ref="G9:G18" si="0">D9*E9*F9</f>
        <v>15000</v>
      </c>
      <c r="H9" s="16" t="s">
        <v>33</v>
      </c>
      <c r="I9" s="4"/>
    </row>
    <row r="10" spans="1:9" s="1" customFormat="1" ht="30" customHeight="1">
      <c r="A10" s="47"/>
      <c r="B10" s="47"/>
      <c r="C10" s="12" t="s">
        <v>72</v>
      </c>
      <c r="D10" s="13">
        <v>1000</v>
      </c>
      <c r="E10" s="14">
        <v>1</v>
      </c>
      <c r="F10" s="14">
        <v>2</v>
      </c>
      <c r="G10" s="15">
        <v>2000</v>
      </c>
      <c r="H10" s="16" t="s">
        <v>32</v>
      </c>
      <c r="I10" s="4"/>
    </row>
    <row r="11" spans="1:9" s="1" customFormat="1" ht="33">
      <c r="A11" s="47"/>
      <c r="B11" s="47"/>
      <c r="C11" s="12" t="s">
        <v>72</v>
      </c>
      <c r="D11" s="13">
        <v>1000</v>
      </c>
      <c r="E11" s="14">
        <v>1</v>
      </c>
      <c r="F11" s="14">
        <v>15</v>
      </c>
      <c r="G11" s="15">
        <f t="shared" ref="G11" si="1">D11*E11*F11</f>
        <v>15000</v>
      </c>
      <c r="H11" s="16" t="s">
        <v>33</v>
      </c>
      <c r="I11" s="4"/>
    </row>
    <row r="12" spans="1:9" s="1" customFormat="1" ht="16.5">
      <c r="A12" s="47"/>
      <c r="B12" s="49" t="s">
        <v>19</v>
      </c>
      <c r="C12" s="12" t="s">
        <v>73</v>
      </c>
      <c r="D12" s="17">
        <v>300</v>
      </c>
      <c r="E12" s="17">
        <v>1</v>
      </c>
      <c r="F12" s="17">
        <v>20</v>
      </c>
      <c r="G12" s="15">
        <f t="shared" si="0"/>
        <v>6000</v>
      </c>
      <c r="H12" s="18"/>
      <c r="I12" s="4"/>
    </row>
    <row r="13" spans="1:9" s="1" customFormat="1" ht="16.5">
      <c r="A13" s="47"/>
      <c r="B13" s="50"/>
      <c r="C13" s="12" t="s">
        <v>74</v>
      </c>
      <c r="D13" s="17">
        <v>300</v>
      </c>
      <c r="E13" s="17">
        <v>1</v>
      </c>
      <c r="F13" s="17">
        <v>20</v>
      </c>
      <c r="G13" s="15">
        <f t="shared" si="0"/>
        <v>6000</v>
      </c>
      <c r="H13" s="18"/>
      <c r="I13" s="4"/>
    </row>
    <row r="14" spans="1:9" s="1" customFormat="1" ht="16.5">
      <c r="A14" s="47"/>
      <c r="B14" s="19" t="s">
        <v>37</v>
      </c>
      <c r="C14" s="12" t="s">
        <v>38</v>
      </c>
      <c r="D14" s="17">
        <v>1100</v>
      </c>
      <c r="E14" s="17">
        <v>1</v>
      </c>
      <c r="F14" s="17">
        <v>1</v>
      </c>
      <c r="G14" s="15">
        <f t="shared" si="0"/>
        <v>1100</v>
      </c>
      <c r="H14" s="18" t="s">
        <v>39</v>
      </c>
      <c r="I14" s="4"/>
    </row>
    <row r="15" spans="1:9" s="2" customFormat="1" ht="33">
      <c r="A15" s="47"/>
      <c r="B15" s="20" t="s">
        <v>40</v>
      </c>
      <c r="C15" s="21"/>
      <c r="D15" s="13">
        <v>500</v>
      </c>
      <c r="E15" s="14">
        <v>1</v>
      </c>
      <c r="F15" s="14">
        <v>15</v>
      </c>
      <c r="G15" s="15">
        <f t="shared" si="0"/>
        <v>7500</v>
      </c>
      <c r="H15" s="22" t="s">
        <v>41</v>
      </c>
    </row>
    <row r="16" spans="1:9" s="2" customFormat="1" ht="16.5">
      <c r="A16" s="47"/>
      <c r="B16" s="20" t="s">
        <v>42</v>
      </c>
      <c r="C16" s="21"/>
      <c r="D16" s="13">
        <v>500</v>
      </c>
      <c r="E16" s="14">
        <v>1</v>
      </c>
      <c r="F16" s="14">
        <v>10</v>
      </c>
      <c r="G16" s="15">
        <f t="shared" si="0"/>
        <v>5000</v>
      </c>
      <c r="H16" s="22" t="s">
        <v>43</v>
      </c>
    </row>
    <row r="17" spans="1:9" s="2" customFormat="1" ht="16.5">
      <c r="A17" s="47"/>
      <c r="B17" s="20" t="s">
        <v>44</v>
      </c>
      <c r="C17" s="21"/>
      <c r="D17" s="13">
        <v>2500</v>
      </c>
      <c r="E17" s="14">
        <v>1</v>
      </c>
      <c r="F17" s="14">
        <v>2</v>
      </c>
      <c r="G17" s="15">
        <f t="shared" si="0"/>
        <v>5000</v>
      </c>
      <c r="H17" s="22"/>
    </row>
    <row r="18" spans="1:9" s="2" customFormat="1" ht="16.5">
      <c r="A18" s="47"/>
      <c r="B18" s="20" t="s">
        <v>45</v>
      </c>
      <c r="C18" s="21"/>
      <c r="D18" s="13">
        <v>2000</v>
      </c>
      <c r="E18" s="14">
        <v>2</v>
      </c>
      <c r="F18" s="14">
        <v>2</v>
      </c>
      <c r="G18" s="15">
        <f t="shared" si="0"/>
        <v>8000</v>
      </c>
      <c r="H18" s="22"/>
    </row>
    <row r="19" spans="1:9" s="3" customFormat="1">
      <c r="A19" s="23" t="s">
        <v>27</v>
      </c>
      <c r="B19" s="23"/>
      <c r="C19" s="23"/>
      <c r="D19" s="24"/>
      <c r="E19" s="24"/>
      <c r="F19" s="24"/>
      <c r="G19" s="24">
        <f>SUM(G8:G18)</f>
        <v>72600</v>
      </c>
      <c r="H19" s="25"/>
      <c r="I19" s="4"/>
    </row>
    <row r="20" spans="1:9">
      <c r="A20" s="26" t="s">
        <v>46</v>
      </c>
      <c r="B20" s="26"/>
      <c r="C20" s="26"/>
      <c r="D20" s="27"/>
      <c r="E20" s="27"/>
      <c r="F20" s="27"/>
      <c r="G20" s="27"/>
      <c r="H20" s="25"/>
    </row>
  </sheetData>
  <mergeCells count="6">
    <mergeCell ref="A1:C1"/>
    <mergeCell ref="B2:E2"/>
    <mergeCell ref="A7:B7"/>
    <mergeCell ref="A8:A18"/>
    <mergeCell ref="B8:B11"/>
    <mergeCell ref="B12:B13"/>
  </mergeCells>
  <phoneticPr fontId="37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05" right="0.179166666666667" top="0.4" bottom="0.50902777777777797" header="0.329166666666667" footer="0.51111111111111096"/>
  <pageSetup paperSize="9" scale="57" firstPageNumber="4294963191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7</vt:i4>
      </vt:variant>
    </vt:vector>
  </HeadingPairs>
  <TitlesOfParts>
    <vt:vector size="13" baseType="lpstr">
      <vt:lpstr>旅行社</vt:lpstr>
      <vt:lpstr>成都</vt:lpstr>
      <vt:lpstr>西安</vt:lpstr>
      <vt:lpstr>徐州</vt:lpstr>
      <vt:lpstr>济南</vt:lpstr>
      <vt:lpstr>北京</vt:lpstr>
      <vt:lpstr>北京!Print_Area</vt:lpstr>
      <vt:lpstr>成都!Print_Area</vt:lpstr>
      <vt:lpstr>济南!Print_Area</vt:lpstr>
      <vt:lpstr>旅行社!Print_Area</vt:lpstr>
      <vt:lpstr>西安!Print_Area</vt:lpstr>
      <vt:lpstr>徐州!Print_Area</vt:lpstr>
      <vt:lpstr>北京!Print_Titles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lastPrinted>2014-06-18T06:24:00Z</cp:lastPrinted>
  <dcterms:created xsi:type="dcterms:W3CDTF">1996-12-17T01:32:00Z</dcterms:created>
  <dcterms:modified xsi:type="dcterms:W3CDTF">2018-10-30T07:12:48Z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