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报价结算单" sheetId="1" r:id="rId1"/>
    <sheet name="结算单（给客户）" sheetId="7" r:id="rId2"/>
    <sheet name="5.19接机" sheetId="2" r:id="rId3"/>
    <sheet name="5.20接站" sheetId="3" r:id="rId4"/>
    <sheet name="5.20送站" sheetId="4" r:id="rId5"/>
    <sheet name="5.21送站" sheetId="5" r:id="rId6"/>
  </sheets>
  <definedNames>
    <definedName name="_xlnm.Print_Area" localSheetId="0">报价结算单!$A$1:$J$35</definedName>
    <definedName name="_xlnm.Print_Area" localSheetId="1">'结算单（给客户）'!$A$1:$J$35</definedName>
  </definedNames>
  <calcPr calcId="144525"/>
</workbook>
</file>

<file path=xl/sharedStrings.xml><?xml version="1.0" encoding="utf-8"?>
<sst xmlns="http://schemas.openxmlformats.org/spreadsheetml/2006/main" count="575" uniqueCount="216">
  <si>
    <r>
      <rPr>
        <b/>
        <sz val="45"/>
        <rFont val="宋体"/>
        <charset val="134"/>
      </rPr>
      <t>山西友谊国际旅行社有限公司</t>
    </r>
    <r>
      <rPr>
        <b/>
        <sz val="20"/>
        <rFont val="宋体"/>
        <charset val="134"/>
      </rPr>
      <t xml:space="preserve">
</t>
    </r>
    <r>
      <rPr>
        <b/>
        <sz val="36"/>
        <rFont val="宋体"/>
        <charset val="134"/>
      </rPr>
      <t>结 算 单</t>
    </r>
  </si>
  <si>
    <t>供应商名称：</t>
  </si>
  <si>
    <t>山西友谊国际旅行社有限公司</t>
  </si>
  <si>
    <t>团期：</t>
  </si>
  <si>
    <t>2023.05.20</t>
  </si>
  <si>
    <t>供应商操作人员：</t>
  </si>
  <si>
    <t>郭炳坤</t>
  </si>
  <si>
    <t>客户联系人：</t>
  </si>
  <si>
    <t>高博</t>
  </si>
  <si>
    <t>供应商联系方式：</t>
  </si>
  <si>
    <t>13753150018</t>
  </si>
  <si>
    <t>会议地点：</t>
  </si>
  <si>
    <t>太原万达文华酒店</t>
  </si>
  <si>
    <t>供应商邮箱：</t>
  </si>
  <si>
    <t>1137788149@qq.com</t>
  </si>
  <si>
    <t>会议日期：</t>
  </si>
  <si>
    <t>账号</t>
  </si>
  <si>
    <t xml:space="preserve">         单位名称：山西友谊国际旅行社有限公司           纳税人识别号：91140106715995320B
开户行：中国光大银行太原并州路支行             账号：75330188000046580</t>
  </si>
  <si>
    <t>供应商费用明细   VAT</t>
  </si>
  <si>
    <t>备注
Remark</t>
  </si>
  <si>
    <t>类别
Type</t>
  </si>
  <si>
    <t>服务项目
Service Item</t>
  </si>
  <si>
    <t>日期
Date</t>
  </si>
  <si>
    <t>单价
Unit Price</t>
  </si>
  <si>
    <t>数量
QTY</t>
  </si>
  <si>
    <t>单位
Unit</t>
  </si>
  <si>
    <t>总价
SubTotal</t>
  </si>
  <si>
    <t>TotalBVAT</t>
  </si>
  <si>
    <t>交通
Transportation</t>
  </si>
  <si>
    <t>接站（GL8）</t>
  </si>
  <si>
    <t>2023.05.19</t>
  </si>
  <si>
    <t>辆</t>
  </si>
  <si>
    <t>趟</t>
  </si>
  <si>
    <t>接站（小车)</t>
  </si>
  <si>
    <t>送站（GL8）</t>
  </si>
  <si>
    <t>送站（小车)</t>
  </si>
  <si>
    <t>2023.05.21</t>
  </si>
  <si>
    <t>小计 Subtotal</t>
  </si>
  <si>
    <t>Subtotal</t>
  </si>
  <si>
    <t>X展架</t>
  </si>
  <si>
    <t>个</t>
  </si>
  <si>
    <t>次</t>
  </si>
  <si>
    <t>0.8*1.8</t>
  </si>
  <si>
    <t>制作物</t>
  </si>
  <si>
    <t>欢迎卡铜版纸</t>
  </si>
  <si>
    <t>份</t>
  </si>
  <si>
    <t>席卡铜版纸</t>
  </si>
  <si>
    <t>邀请函3页一份</t>
  </si>
  <si>
    <t>页</t>
  </si>
  <si>
    <t>A4普通彩打</t>
  </si>
  <si>
    <t>第一套PPT27页一份</t>
  </si>
  <si>
    <t>第二套PPT28页一份</t>
  </si>
  <si>
    <t>封面2页一份</t>
  </si>
  <si>
    <t>日程2页一份</t>
  </si>
  <si>
    <t>日程1页一份</t>
  </si>
  <si>
    <t>黑白49页一份</t>
  </si>
  <si>
    <t>MaterialEnd</t>
  </si>
  <si>
    <t>工作人员
Labor</t>
  </si>
  <si>
    <t>会务人员</t>
  </si>
  <si>
    <t>人</t>
  </si>
  <si>
    <t>天</t>
  </si>
  <si>
    <t>OtherStart</t>
  </si>
  <si>
    <t>OtherEnd</t>
  </si>
  <si>
    <t>其他
Others</t>
  </si>
  <si>
    <t>讲台花</t>
  </si>
  <si>
    <t>束</t>
  </si>
  <si>
    <t>LaborStart</t>
  </si>
  <si>
    <t>LaborEnd</t>
  </si>
  <si>
    <t>合计 Total</t>
  </si>
  <si>
    <t>总计 Grand Tota</t>
  </si>
  <si>
    <t>GrandTotal</t>
  </si>
  <si>
    <t>画架</t>
  </si>
  <si>
    <t>套</t>
  </si>
  <si>
    <t>xu</t>
  </si>
  <si>
    <t>HCP姓名</t>
  </si>
  <si>
    <t>医院</t>
  </si>
  <si>
    <t>HCP联系方式</t>
  </si>
  <si>
    <t>出发日期</t>
  </si>
  <si>
    <t>出发城市</t>
  </si>
  <si>
    <t>抵达城市</t>
  </si>
  <si>
    <t>车次/航班</t>
  </si>
  <si>
    <t>出发时间</t>
  </si>
  <si>
    <t>抵达时间</t>
  </si>
  <si>
    <t>出票状态</t>
  </si>
  <si>
    <t>用车</t>
  </si>
  <si>
    <t>行程负责销售</t>
  </si>
  <si>
    <t>行程负责销售联系方式</t>
  </si>
  <si>
    <t>是否陪同</t>
  </si>
  <si>
    <t>司机信息</t>
  </si>
  <si>
    <t>刘国华</t>
  </si>
  <si>
    <t>河北省沧州中西医结合医院</t>
  </si>
  <si>
    <t>沧州</t>
  </si>
  <si>
    <t>太原</t>
  </si>
  <si>
    <t>D1674</t>
  </si>
  <si>
    <t>已出票</t>
  </si>
  <si>
    <t>小车-1</t>
  </si>
  <si>
    <t>陈鹏</t>
  </si>
  <si>
    <t>是</t>
  </si>
  <si>
    <t>赵勇 晋A39FM313835199495</t>
  </si>
  <si>
    <t>程利萍</t>
  </si>
  <si>
    <t>邯郸市第一医院</t>
  </si>
  <si>
    <t>邯郸</t>
  </si>
  <si>
    <t>G1952</t>
  </si>
  <si>
    <t>小车-2</t>
  </si>
  <si>
    <t>栗银霞</t>
  </si>
  <si>
    <t>邹明</t>
  </si>
  <si>
    <t>天津医科大学总医院</t>
  </si>
  <si>
    <t>天津</t>
  </si>
  <si>
    <t>G2605</t>
  </si>
  <si>
    <t>GL8-1</t>
  </si>
  <si>
    <t>杨宇</t>
  </si>
  <si>
    <t>邢晓如</t>
  </si>
  <si>
    <t>中国人民解放军联勤保障部队第九八三医院</t>
  </si>
  <si>
    <t>150 2216 4986</t>
  </si>
  <si>
    <t>曲文博</t>
  </si>
  <si>
    <t>董志领</t>
  </si>
  <si>
    <t>沧州市中心医院</t>
  </si>
  <si>
    <t>G1632</t>
  </si>
  <si>
    <t>小车-3</t>
  </si>
  <si>
    <t>杨铁元</t>
  </si>
  <si>
    <t>王田</t>
  </si>
  <si>
    <t>秦皇岛中医医院</t>
  </si>
  <si>
    <t>秦皇岛</t>
  </si>
  <si>
    <t>Z194</t>
  </si>
  <si>
    <t>计瑞雪</t>
  </si>
  <si>
    <t>张江</t>
  </si>
  <si>
    <t>华北理工大学附属医院</t>
  </si>
  <si>
    <t>唐山</t>
  </si>
  <si>
    <t>G623</t>
  </si>
  <si>
    <t>李欣燃</t>
  </si>
  <si>
    <t>刘俊艳</t>
  </si>
  <si>
    <t>河北医科大学第三医院</t>
  </si>
  <si>
    <t>石家庄</t>
  </si>
  <si>
    <t>D2779</t>
  </si>
  <si>
    <t>李硕</t>
  </si>
  <si>
    <t>肖雷 晋A4BH36 13466811156</t>
  </si>
  <si>
    <t>李震中</t>
  </si>
  <si>
    <t>河北医科大学第二医院</t>
  </si>
  <si>
    <t>刘亚玲</t>
  </si>
  <si>
    <t>韩颖</t>
  </si>
  <si>
    <t>河北医科大学第四医院</t>
  </si>
  <si>
    <t>138 3318 6220</t>
  </si>
  <si>
    <t>G1645</t>
  </si>
  <si>
    <t>李娇</t>
  </si>
  <si>
    <t>郑全宝 晋A2TH59 15333613833</t>
  </si>
  <si>
    <t>李常新</t>
  </si>
  <si>
    <t>山西医科大学第一医院</t>
  </si>
  <si>
    <t>135 0354 5911</t>
  </si>
  <si>
    <t>小车-4</t>
  </si>
  <si>
    <t>贾朝霞</t>
  </si>
  <si>
    <t>李新毅</t>
  </si>
  <si>
    <t>白求恩住宅小区西门</t>
  </si>
  <si>
    <t>小车-5</t>
  </si>
  <si>
    <t>返程日期</t>
  </si>
  <si>
    <t>G618</t>
  </si>
  <si>
    <t>D1646</t>
  </si>
  <si>
    <t>赵龙 晋AYY443 15935101899</t>
  </si>
  <si>
    <r>
      <rPr>
        <b/>
        <sz val="10"/>
        <color rgb="FFFFFFFF"/>
        <rFont val="Microsoft YaHei"/>
        <charset val="134"/>
      </rPr>
      <t>xu</t>
    </r>
  </si>
  <si>
    <r>
      <rPr>
        <b/>
        <sz val="10"/>
        <color rgb="FFFFFFFF"/>
        <rFont val="Microsoft YaHei"/>
        <charset val="134"/>
      </rPr>
      <t>会议角色</t>
    </r>
  </si>
  <si>
    <r>
      <rPr>
        <b/>
        <sz val="10"/>
        <color rgb="FFFFFFFF"/>
        <rFont val="Microsoft YaHei"/>
        <charset val="134"/>
      </rPr>
      <t>HCP姓名</t>
    </r>
  </si>
  <si>
    <r>
      <rPr>
        <b/>
        <sz val="10"/>
        <color rgb="FFFFFFFF"/>
        <rFont val="微软雅黑"/>
        <charset val="134"/>
      </rPr>
      <t>医院</t>
    </r>
  </si>
  <si>
    <r>
      <rPr>
        <b/>
        <sz val="10"/>
        <color rgb="FFFFFFFF"/>
        <rFont val="微软雅黑"/>
        <charset val="134"/>
      </rPr>
      <t>HCP联系方式</t>
    </r>
  </si>
  <si>
    <r>
      <rPr>
        <sz val="10"/>
        <color rgb="FF000000"/>
        <rFont val="微软雅黑"/>
        <charset val="134"/>
      </rPr>
      <t>返程日期</t>
    </r>
  </si>
  <si>
    <r>
      <rPr>
        <sz val="10"/>
        <color rgb="FF000000"/>
        <rFont val="微软雅黑"/>
        <charset val="134"/>
      </rPr>
      <t>出发城市</t>
    </r>
  </si>
  <si>
    <r>
      <rPr>
        <sz val="10"/>
        <color rgb="FF000000"/>
        <rFont val="微软雅黑"/>
        <charset val="134"/>
      </rPr>
      <t>抵达城市</t>
    </r>
  </si>
  <si>
    <r>
      <rPr>
        <sz val="10"/>
        <color rgb="FF000000"/>
        <rFont val="微软雅黑"/>
        <charset val="134"/>
      </rPr>
      <t>车次/航班</t>
    </r>
  </si>
  <si>
    <r>
      <rPr>
        <sz val="10"/>
        <color rgb="FF000000"/>
        <rFont val="微软雅黑"/>
        <charset val="134"/>
      </rPr>
      <t>出发时间</t>
    </r>
  </si>
  <si>
    <r>
      <rPr>
        <sz val="10"/>
        <color rgb="FF000000"/>
        <rFont val="微软雅黑"/>
        <charset val="134"/>
      </rPr>
      <t>抵达时间</t>
    </r>
  </si>
  <si>
    <r>
      <rPr>
        <sz val="10"/>
        <color rgb="FF000000"/>
        <rFont val="微软雅黑"/>
        <charset val="134"/>
      </rPr>
      <t>舱位</t>
    </r>
  </si>
  <si>
    <t>车型</t>
  </si>
  <si>
    <r>
      <rPr>
        <sz val="10"/>
        <color rgb="FF000000"/>
        <rFont val="Microsoft YaHei"/>
        <charset val="134"/>
      </rPr>
      <t>行程负责销售</t>
    </r>
  </si>
  <si>
    <r>
      <rPr>
        <sz val="10"/>
        <color rgb="FF000000"/>
        <rFont val="微软雅黑"/>
        <charset val="134"/>
      </rPr>
      <t>行程负责销售联系方式</t>
    </r>
  </si>
  <si>
    <r>
      <rPr>
        <sz val="10"/>
        <color rgb="FF000000"/>
        <rFont val="Microsoft YaHei"/>
        <charset val="134"/>
      </rPr>
      <t>是否陪同</t>
    </r>
  </si>
  <si>
    <r>
      <rPr>
        <sz val="10"/>
        <color rgb="FF000000"/>
        <rFont val="Microsoft YaHei"/>
        <charset val="134"/>
      </rPr>
      <t>负责陪同销售</t>
    </r>
  </si>
  <si>
    <r>
      <rPr>
        <sz val="10"/>
        <color rgb="FF000000"/>
        <rFont val="微软雅黑"/>
        <charset val="134"/>
      </rPr>
      <t>负责陪同销售联系方式</t>
    </r>
  </si>
  <si>
    <r>
      <rPr>
        <sz val="10"/>
        <color rgb="FF000000"/>
        <rFont val="宋体"/>
        <charset val="134"/>
        <scheme val="minor"/>
      </rPr>
      <t>1已经到达</t>
    </r>
  </si>
  <si>
    <r>
      <rPr>
        <sz val="10"/>
        <color rgb="FF000000"/>
        <rFont val="宋体"/>
        <charset val="134"/>
        <scheme val="minor"/>
      </rPr>
      <t>讨论主持</t>
    </r>
  </si>
  <si>
    <r>
      <rPr>
        <sz val="10"/>
        <color rgb="FF000000"/>
        <rFont val="宋体"/>
        <charset val="134"/>
        <scheme val="minor"/>
      </rPr>
      <t>邹明</t>
    </r>
  </si>
  <si>
    <r>
      <rPr>
        <sz val="10"/>
        <color rgb="FF000000"/>
        <rFont val="宋体"/>
        <charset val="134"/>
        <scheme val="minor"/>
      </rPr>
      <t>天津医科大学总医院</t>
    </r>
  </si>
  <si>
    <r>
      <rPr>
        <sz val="10"/>
        <color rgb="FF000000"/>
        <rFont val="宋体"/>
        <charset val="134"/>
        <scheme val="minor"/>
      </rPr>
      <t>太原</t>
    </r>
  </si>
  <si>
    <r>
      <rPr>
        <sz val="10"/>
        <color rgb="FF000000"/>
        <rFont val="宋体"/>
        <charset val="134"/>
        <scheme val="minor"/>
      </rPr>
      <t>天津</t>
    </r>
  </si>
  <si>
    <r>
      <rPr>
        <sz val="10"/>
        <color rgb="FF000000"/>
        <rFont val="宋体"/>
        <charset val="134"/>
        <scheme val="minor"/>
      </rPr>
      <t>G2606</t>
    </r>
  </si>
  <si>
    <r>
      <rPr>
        <sz val="10"/>
        <color rgb="FF000000"/>
        <rFont val="宋体"/>
        <charset val="134"/>
        <scheme val="minor"/>
      </rPr>
      <t>一等座</t>
    </r>
  </si>
  <si>
    <t>GL8-2</t>
  </si>
  <si>
    <r>
      <rPr>
        <sz val="10"/>
        <color rgb="FF000000"/>
        <rFont val="宋体"/>
        <charset val="134"/>
        <scheme val="minor"/>
      </rPr>
      <t>杨宇</t>
    </r>
  </si>
  <si>
    <r>
      <rPr>
        <sz val="10"/>
        <color rgb="FF000000"/>
        <rFont val="宋体"/>
        <charset val="134"/>
        <scheme val="minor"/>
      </rPr>
      <t>是</t>
    </r>
  </si>
  <si>
    <t>晋A456H7  王师傅13935188393</t>
  </si>
  <si>
    <r>
      <rPr>
        <sz val="10"/>
        <color rgb="FF000000"/>
        <rFont val="宋体"/>
        <charset val="134"/>
        <scheme val="minor"/>
      </rPr>
      <t>3已经到达</t>
    </r>
  </si>
  <si>
    <r>
      <rPr>
        <sz val="10"/>
        <color rgb="FF000000"/>
        <rFont val="宋体"/>
        <charset val="134"/>
        <scheme val="minor"/>
      </rPr>
      <t>讨论嘉宾</t>
    </r>
  </si>
  <si>
    <r>
      <rPr>
        <sz val="10"/>
        <color rgb="FF000000"/>
        <rFont val="宋体"/>
        <charset val="134"/>
        <scheme val="minor"/>
      </rPr>
      <t>邢晓如</t>
    </r>
  </si>
  <si>
    <r>
      <rPr>
        <sz val="10"/>
        <color rgb="FF000000"/>
        <rFont val="宋体"/>
        <charset val="134"/>
        <scheme val="minor"/>
      </rPr>
      <t>中国人民解放军联勤保障部队第九八三医院</t>
    </r>
  </si>
  <si>
    <r>
      <rPr>
        <sz val="10"/>
        <color rgb="FF000000"/>
        <rFont val="宋体"/>
        <charset val="134"/>
        <scheme val="minor"/>
      </rPr>
      <t>150 2216 4986</t>
    </r>
  </si>
  <si>
    <t>G2606</t>
  </si>
  <si>
    <r>
      <rPr>
        <sz val="10"/>
        <color rgb="FF000000"/>
        <rFont val="宋体"/>
        <charset val="134"/>
        <scheme val="minor"/>
      </rPr>
      <t>曲文博</t>
    </r>
  </si>
  <si>
    <r>
      <rPr>
        <sz val="10"/>
        <color rgb="FF000000"/>
        <rFont val="宋体"/>
        <charset val="134"/>
        <scheme val="minor"/>
      </rPr>
      <t>董志领</t>
    </r>
  </si>
  <si>
    <r>
      <rPr>
        <sz val="10"/>
        <color rgb="FF000000"/>
        <rFont val="宋体"/>
        <charset val="134"/>
        <scheme val="minor"/>
      </rPr>
      <t>沧州市中心医院</t>
    </r>
  </si>
  <si>
    <r>
      <rPr>
        <sz val="10"/>
        <color rgb="FF000000"/>
        <rFont val="宋体"/>
        <charset val="134"/>
        <scheme val="minor"/>
      </rPr>
      <t>2023.5.21</t>
    </r>
  </si>
  <si>
    <r>
      <rPr>
        <sz val="10"/>
        <color rgb="FF000000"/>
        <rFont val="宋体"/>
        <charset val="134"/>
        <scheme val="minor"/>
      </rPr>
      <t>沧州</t>
    </r>
  </si>
  <si>
    <r>
      <rPr>
        <sz val="10"/>
        <color rgb="FF000000"/>
        <rFont val="宋体"/>
        <charset val="134"/>
        <scheme val="minor"/>
      </rPr>
      <t>D1634</t>
    </r>
  </si>
  <si>
    <r>
      <rPr>
        <sz val="10"/>
        <color rgb="FF000000"/>
        <rFont val="宋体"/>
        <charset val="134"/>
        <scheme val="minor"/>
      </rPr>
      <t>杨铁元</t>
    </r>
  </si>
  <si>
    <t>晋A318ME  李师傅18636978889</t>
  </si>
  <si>
    <r>
      <rPr>
        <sz val="10"/>
        <color rgb="FF000000"/>
        <rFont val="宋体"/>
        <charset val="134"/>
        <scheme val="minor"/>
      </rPr>
      <t>10 已经到达</t>
    </r>
  </si>
  <si>
    <r>
      <rPr>
        <sz val="10"/>
        <color rgb="FF000000"/>
        <rFont val="宋体"/>
        <charset val="134"/>
        <scheme val="minor"/>
      </rPr>
      <t>刘国华</t>
    </r>
  </si>
  <si>
    <r>
      <rPr>
        <sz val="10"/>
        <color rgb="FF000000"/>
        <rFont val="宋体"/>
        <charset val="134"/>
        <scheme val="minor"/>
      </rPr>
      <t>河北省沧州中西医结合医院</t>
    </r>
  </si>
  <si>
    <r>
      <rPr>
        <sz val="10"/>
        <color rgb="FF000000"/>
        <rFont val="宋体"/>
        <charset val="134"/>
        <scheme val="minor"/>
      </rPr>
      <t>陈鹏</t>
    </r>
  </si>
  <si>
    <r>
      <rPr>
        <sz val="10"/>
        <color rgb="FF000000"/>
        <rFont val="宋体"/>
        <charset val="134"/>
        <scheme val="minor"/>
      </rPr>
      <t>王田</t>
    </r>
  </si>
  <si>
    <r>
      <rPr>
        <sz val="10"/>
        <color rgb="FF000000"/>
        <rFont val="宋体"/>
        <charset val="134"/>
        <scheme val="minor"/>
      </rPr>
      <t>秦皇岛中医医院</t>
    </r>
  </si>
  <si>
    <r>
      <rPr>
        <sz val="10"/>
        <color rgb="FF000000"/>
        <rFont val="宋体"/>
        <charset val="134"/>
        <scheme val="minor"/>
      </rPr>
      <t>秦黄岛</t>
    </r>
  </si>
  <si>
    <r>
      <rPr>
        <sz val="10"/>
        <color rgb="FF000000"/>
        <rFont val="宋体"/>
        <charset val="134"/>
        <scheme val="minor"/>
      </rPr>
      <t>二等</t>
    </r>
  </si>
  <si>
    <t>GL8-3</t>
  </si>
  <si>
    <r>
      <rPr>
        <sz val="10"/>
        <color rgb="FF000000"/>
        <rFont val="宋体"/>
        <charset val="134"/>
        <scheme val="minor"/>
      </rPr>
      <t>计瑞雪</t>
    </r>
  </si>
  <si>
    <t>晋A45SJ8  文师傅13613412500</t>
  </si>
  <si>
    <r>
      <rPr>
        <sz val="10"/>
        <color rgb="FF000000"/>
        <rFont val="宋体"/>
        <charset val="134"/>
        <scheme val="minor"/>
      </rPr>
      <t>张江</t>
    </r>
  </si>
  <si>
    <r>
      <rPr>
        <sz val="10"/>
        <color rgb="FF000000"/>
        <rFont val="宋体"/>
        <charset val="134"/>
        <scheme val="minor"/>
      </rPr>
      <t>华北理工大学附属医院</t>
    </r>
  </si>
  <si>
    <r>
      <rPr>
        <sz val="10"/>
        <color rgb="FF000000"/>
        <rFont val="宋体"/>
        <charset val="134"/>
        <scheme val="minor"/>
      </rPr>
      <t>唐山</t>
    </r>
  </si>
  <si>
    <r>
      <rPr>
        <sz val="10"/>
        <color rgb="FF000000"/>
        <rFont val="宋体"/>
        <charset val="134"/>
        <scheme val="minor"/>
      </rPr>
      <t>李欣燃</t>
    </r>
  </si>
</sst>
</file>

<file path=xl/styles.xml><?xml version="1.0" encoding="utf-8"?>
<styleSheet xmlns="http://schemas.openxmlformats.org/spreadsheetml/2006/main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  <numFmt numFmtId="177" formatCode="h:mm;@"/>
    <numFmt numFmtId="178" formatCode="m&quot;月&quot;d&quot;日&quot;;@"/>
    <numFmt numFmtId="179" formatCode="m/d;@"/>
  </numFmts>
  <fonts count="5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FFFF"/>
      <name val="Microsoft YaHei"/>
      <charset val="134"/>
    </font>
    <font>
      <b/>
      <sz val="10"/>
      <color rgb="FFFFFFFF"/>
      <name val="微软雅黑"/>
      <charset val="134"/>
    </font>
    <font>
      <sz val="10"/>
      <color rgb="FF000000"/>
      <name val="微软雅黑"/>
      <charset val="134"/>
    </font>
    <font>
      <sz val="10"/>
      <color rgb="FF000000"/>
      <name val="宋体"/>
      <charset val="134"/>
      <scheme val="minor"/>
    </font>
    <font>
      <sz val="9"/>
      <color rgb="FF333333"/>
      <name val="Microsoft YaHei"/>
      <charset val="134"/>
    </font>
    <font>
      <sz val="10"/>
      <color rgb="FF000000"/>
      <name val="Microsoft YaHei"/>
      <charset val="134"/>
    </font>
    <font>
      <sz val="10"/>
      <color rgb="FF000000"/>
      <name val="等线"/>
      <charset val="134"/>
    </font>
    <font>
      <sz val="9"/>
      <color theme="1"/>
      <name val="微软雅黑"/>
      <charset val="134"/>
    </font>
    <font>
      <b/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b/>
      <sz val="8"/>
      <color rgb="FFFFFFFF"/>
      <name val="微软雅黑"/>
      <charset val="134"/>
    </font>
    <font>
      <sz val="8"/>
      <color rgb="FF333333"/>
      <name val="微软雅黑"/>
      <charset val="134"/>
    </font>
    <font>
      <sz val="15"/>
      <name val="Arial"/>
      <charset val="134"/>
    </font>
    <font>
      <b/>
      <sz val="45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u/>
      <sz val="11"/>
      <name val="宋体"/>
      <charset val="134"/>
      <scheme val="minor"/>
    </font>
    <font>
      <sz val="15"/>
      <name val="宋体"/>
      <charset val="134"/>
      <scheme val="minor"/>
    </font>
    <font>
      <b/>
      <sz val="12"/>
      <color theme="0"/>
      <name val="宋体"/>
      <charset val="134"/>
      <scheme val="minor"/>
    </font>
    <font>
      <sz val="12"/>
      <name val="宋体"/>
      <charset val="134"/>
      <scheme val="minor"/>
    </font>
    <font>
      <b/>
      <i/>
      <sz val="12"/>
      <color indexed="12"/>
      <name val="宋体"/>
      <charset val="134"/>
      <scheme val="minor"/>
    </font>
    <font>
      <b/>
      <sz val="12"/>
      <name val="汉仪雅酷黑简"/>
      <charset val="134"/>
    </font>
    <font>
      <b/>
      <i/>
      <sz val="18"/>
      <color indexed="12"/>
      <name val="汉仪雅酷黑简"/>
      <charset val="134"/>
    </font>
    <font>
      <b/>
      <sz val="18"/>
      <color rgb="FFFFFFFF"/>
      <name val="汉仪雅酷黑简"/>
      <charset val="134"/>
    </font>
    <font>
      <b/>
      <sz val="12"/>
      <color indexed="9"/>
      <name val="汉仪雅酷黑简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9"/>
      <name val="汉仪雅酷黑简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36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4C243"/>
        <bgColor indexed="64"/>
      </patternFill>
    </fill>
    <fill>
      <patternFill patternType="solid">
        <fgColor rgb="FF98D7B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/>
      <bottom style="medium">
        <color theme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2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5" fillId="0" borderId="0">
      <alignment vertical="top"/>
    </xf>
    <xf numFmtId="0" fontId="36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19" borderId="28" applyNumberFormat="0" applyFon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5" fillId="23" borderId="31" applyNumberFormat="0" applyAlignment="0" applyProtection="0">
      <alignment vertical="center"/>
    </xf>
    <xf numFmtId="0" fontId="46" fillId="23" borderId="27" applyNumberFormat="0" applyAlignment="0" applyProtection="0">
      <alignment vertical="center"/>
    </xf>
    <xf numFmtId="0" fontId="47" fillId="24" borderId="32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36" fillId="13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52" fillId="0" borderId="0"/>
    <xf numFmtId="0" fontId="35" fillId="0" borderId="0">
      <alignment vertical="top"/>
    </xf>
  </cellStyleXfs>
  <cellXfs count="1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8" fontId="11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78" fontId="12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77" fontId="11" fillId="7" borderId="6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20" fontId="9" fillId="0" borderId="6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58" fontId="12" fillId="0" borderId="6" xfId="0" applyNumberFormat="1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177" fontId="12" fillId="9" borderId="6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10" borderId="0" xfId="0" applyFont="1" applyFill="1" applyProtection="1">
      <alignment vertical="center"/>
      <protection locked="0"/>
    </xf>
    <xf numFmtId="0" fontId="0" fillId="0" borderId="0" xfId="0" applyFont="1">
      <alignment vertical="center"/>
    </xf>
    <xf numFmtId="0" fontId="16" fillId="0" borderId="0" xfId="0" applyFont="1" applyFill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7" fontId="16" fillId="0" borderId="0" xfId="0" applyNumberFormat="1" applyFont="1" applyProtection="1">
      <alignment vertical="center"/>
      <protection locked="0"/>
    </xf>
    <xf numFmtId="0" fontId="17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Fill="1" applyBorder="1" applyAlignment="1" applyProtection="1">
      <alignment horizontal="center" vertical="center"/>
      <protection locked="0"/>
    </xf>
    <xf numFmtId="7" fontId="18" fillId="0" borderId="11" xfId="0" applyNumberFormat="1" applyFont="1" applyFill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7" fontId="19" fillId="0" borderId="12" xfId="0" applyNumberFormat="1" applyFont="1" applyBorder="1" applyAlignment="1" applyProtection="1">
      <alignment horizontal="center" vertical="center"/>
      <protection locked="0"/>
    </xf>
    <xf numFmtId="31" fontId="19" fillId="0" borderId="12" xfId="0" applyNumberFormat="1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49" fontId="19" fillId="0" borderId="12" xfId="0" applyNumberFormat="1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0" fillId="0" borderId="13" xfId="11" applyFont="1" applyBorder="1" applyAlignment="1" applyProtection="1">
      <alignment horizontal="center" vertical="center"/>
      <protection locked="0"/>
    </xf>
    <xf numFmtId="7" fontId="19" fillId="0" borderId="13" xfId="0" applyNumberFormat="1" applyFont="1" applyBorder="1" applyAlignment="1" applyProtection="1">
      <alignment horizontal="center" vertical="center"/>
      <protection locked="0"/>
    </xf>
    <xf numFmtId="31" fontId="19" fillId="0" borderId="13" xfId="0" applyNumberFormat="1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21" fillId="0" borderId="6" xfId="11" applyFont="1" applyBorder="1" applyAlignment="1" applyProtection="1">
      <alignment horizontal="center" vertical="center" wrapText="1"/>
      <protection locked="0"/>
    </xf>
    <xf numFmtId="0" fontId="21" fillId="0" borderId="6" xfId="11" applyFont="1" applyBorder="1" applyAlignment="1" applyProtection="1">
      <alignment horizontal="center" vertical="center"/>
      <protection locked="0"/>
    </xf>
    <xf numFmtId="7" fontId="21" fillId="0" borderId="6" xfId="11" applyNumberFormat="1" applyFont="1" applyBorder="1" applyAlignment="1" applyProtection="1">
      <alignment horizontal="center" vertical="center"/>
      <protection locked="0"/>
    </xf>
    <xf numFmtId="31" fontId="21" fillId="0" borderId="6" xfId="11" applyNumberFormat="1" applyFont="1" applyBorder="1" applyAlignment="1" applyProtection="1">
      <alignment horizontal="center" vertical="center"/>
      <protection locked="0"/>
    </xf>
    <xf numFmtId="0" fontId="22" fillId="11" borderId="14" xfId="0" applyFont="1" applyFill="1" applyBorder="1" applyAlignment="1" applyProtection="1">
      <alignment horizontal="center" vertical="center"/>
      <protection locked="0"/>
    </xf>
    <xf numFmtId="0" fontId="22" fillId="11" borderId="15" xfId="0" applyFont="1" applyFill="1" applyBorder="1" applyAlignment="1" applyProtection="1">
      <alignment horizontal="center" vertical="center"/>
      <protection locked="0"/>
    </xf>
    <xf numFmtId="7" fontId="22" fillId="11" borderId="15" xfId="0" applyNumberFormat="1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7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179" fontId="0" fillId="0" borderId="6" xfId="0" applyNumberFormat="1" applyFont="1" applyBorder="1" applyAlignment="1" applyProtection="1">
      <alignment horizontal="center" vertical="center"/>
      <protection locked="0"/>
    </xf>
    <xf numFmtId="7" fontId="0" fillId="0" borderId="6" xfId="0" applyNumberFormat="1" applyFont="1" applyBorder="1" applyAlignment="1" applyProtection="1">
      <alignment horizontal="center" vertical="center"/>
      <protection locked="0"/>
    </xf>
    <xf numFmtId="0" fontId="23" fillId="12" borderId="6" xfId="0" applyFont="1" applyFill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7" fontId="23" fillId="12" borderId="6" xfId="0" applyNumberFormat="1" applyFont="1" applyFill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24" fillId="12" borderId="6" xfId="0" applyFont="1" applyFill="1" applyBorder="1" applyAlignment="1" applyProtection="1">
      <alignment horizontal="center" vertical="center"/>
      <protection locked="0"/>
    </xf>
    <xf numFmtId="7" fontId="24" fillId="12" borderId="6" xfId="0" applyNumberFormat="1" applyFont="1" applyFill="1" applyBorder="1" applyAlignment="1" applyProtection="1">
      <alignment horizontal="center" vertical="center"/>
      <protection locked="0"/>
    </xf>
    <xf numFmtId="58" fontId="0" fillId="0" borderId="6" xfId="0" applyNumberFormat="1" applyFont="1" applyBorder="1" applyAlignment="1" applyProtection="1">
      <alignment horizontal="center" vertical="center"/>
      <protection locked="0"/>
    </xf>
    <xf numFmtId="178" fontId="0" fillId="0" borderId="6" xfId="0" applyNumberFormat="1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0" fillId="0" borderId="6" xfId="0" applyNumberFormat="1" applyFont="1" applyFill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0" fontId="26" fillId="12" borderId="19" xfId="0" applyFont="1" applyFill="1" applyBorder="1" applyAlignment="1" applyProtection="1">
      <alignment horizontal="center" vertical="center"/>
      <protection locked="0"/>
    </xf>
    <xf numFmtId="0" fontId="26" fillId="12" borderId="20" xfId="0" applyFont="1" applyFill="1" applyBorder="1" applyAlignment="1" applyProtection="1">
      <alignment horizontal="center" vertical="center"/>
      <protection locked="0"/>
    </xf>
    <xf numFmtId="7" fontId="26" fillId="12" borderId="20" xfId="0" applyNumberFormat="1" applyFont="1" applyFill="1" applyBorder="1" applyAlignment="1" applyProtection="1">
      <alignment horizontal="center" vertical="center"/>
      <protection locked="0"/>
    </xf>
    <xf numFmtId="0" fontId="26" fillId="12" borderId="21" xfId="0" applyFont="1" applyFill="1" applyBorder="1" applyAlignment="1" applyProtection="1">
      <alignment horizontal="center" vertical="center"/>
      <protection locked="0"/>
    </xf>
    <xf numFmtId="0" fontId="27" fillId="13" borderId="22" xfId="0" applyFont="1" applyFill="1" applyBorder="1" applyAlignment="1" applyProtection="1">
      <alignment horizontal="center" vertical="center"/>
      <protection locked="0"/>
    </xf>
    <xf numFmtId="0" fontId="28" fillId="13" borderId="6" xfId="0" applyFont="1" applyFill="1" applyBorder="1" applyAlignment="1" applyProtection="1">
      <alignment horizontal="center" vertical="center"/>
      <protection locked="0"/>
    </xf>
    <xf numFmtId="7" fontId="28" fillId="13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10" borderId="0" xfId="0" applyFont="1" applyFill="1" applyProtection="1">
      <alignment vertical="center"/>
      <protection locked="0"/>
    </xf>
    <xf numFmtId="7" fontId="19" fillId="0" borderId="12" xfId="0" applyNumberFormat="1" applyFont="1" applyBorder="1" applyAlignment="1" applyProtection="1">
      <alignment horizontal="center" vertical="center" wrapText="1"/>
      <protection locked="0"/>
    </xf>
    <xf numFmtId="0" fontId="22" fillId="11" borderId="24" xfId="0" applyFont="1" applyFill="1" applyBorder="1" applyAlignment="1" applyProtection="1">
      <alignment horizontal="center" vertical="center"/>
      <protection locked="0"/>
    </xf>
    <xf numFmtId="0" fontId="0" fillId="10" borderId="0" xfId="0" applyFont="1" applyFill="1" applyProtection="1">
      <alignment vertical="center"/>
    </xf>
    <xf numFmtId="0" fontId="19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Protection="1">
      <alignment vertical="center"/>
    </xf>
    <xf numFmtId="0" fontId="0" fillId="0" borderId="0" xfId="0" applyFont="1" applyFill="1" applyProtection="1">
      <alignment vertical="center"/>
      <protection locked="0"/>
    </xf>
    <xf numFmtId="58" fontId="0" fillId="0" borderId="26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Font="1" applyProtection="1">
      <alignment vertical="center"/>
    </xf>
    <xf numFmtId="0" fontId="0" fillId="0" borderId="26" xfId="0" applyFont="1" applyFill="1" applyBorder="1" applyAlignment="1" applyProtection="1">
      <alignment horizontal="center" vertical="center" wrapText="1"/>
      <protection locked="0"/>
    </xf>
    <xf numFmtId="0" fontId="19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29" fillId="0" borderId="26" xfId="0" applyFont="1" applyFill="1" applyBorder="1" applyAlignment="1" applyProtection="1">
      <alignment horizontal="center" vertical="center" wrapText="1"/>
      <protection locked="0"/>
    </xf>
    <xf numFmtId="0" fontId="30" fillId="0" borderId="26" xfId="0" applyFont="1" applyFill="1" applyBorder="1" applyAlignment="1" applyProtection="1">
      <alignment horizontal="center" vertical="center" wrapText="1"/>
      <protection locked="0"/>
    </xf>
    <xf numFmtId="0" fontId="25" fillId="0" borderId="26" xfId="0" applyFont="1" applyFill="1" applyBorder="1" applyAlignment="1" applyProtection="1">
      <alignment horizontal="center" vertical="center" wrapText="1"/>
      <protection locked="0"/>
    </xf>
    <xf numFmtId="7" fontId="0" fillId="13" borderId="6" xfId="0" applyNumberFormat="1" applyFont="1" applyFill="1" applyBorder="1" applyAlignment="1" applyProtection="1">
      <alignment horizontal="center" vertical="center"/>
      <protection locked="0"/>
    </xf>
    <xf numFmtId="0" fontId="31" fillId="13" borderId="26" xfId="0" applyFont="1" applyFill="1" applyBorder="1" applyAlignment="1" applyProtection="1">
      <alignment horizontal="center" vertical="center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_人员安排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_出团" xfId="47"/>
    <cellStyle name="强调文字颜色 6" xfId="48" builtinId="49"/>
    <cellStyle name="40% - 强调文字颜色 6" xfId="49" builtinId="51"/>
    <cellStyle name="60% - 强调文字颜色 6" xfId="50" builtinId="52"/>
    <cellStyle name="_航班信息" xfId="51"/>
    <cellStyle name="Normal_Meeting Request Enrollment Form" xfId="52"/>
    <cellStyle name="样式 1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496570</xdr:colOff>
      <xdr:row>32</xdr:row>
      <xdr:rowOff>259080</xdr:rowOff>
    </xdr:from>
    <xdr:to>
      <xdr:col>9</xdr:col>
      <xdr:colOff>2176145</xdr:colOff>
      <xdr:row>39</xdr:row>
      <xdr:rowOff>128905</xdr:rowOff>
    </xdr:to>
    <xdr:pic>
      <xdr:nvPicPr>
        <xdr:cNvPr id="2" name="图片 1" descr="76021373a2d6be1ea84a015983b7ec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11280" y="17569180"/>
          <a:ext cx="2860675" cy="2587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521335</xdr:colOff>
      <xdr:row>32</xdr:row>
      <xdr:rowOff>212090</xdr:rowOff>
    </xdr:from>
    <xdr:to>
      <xdr:col>9</xdr:col>
      <xdr:colOff>2200275</xdr:colOff>
      <xdr:row>39</xdr:row>
      <xdr:rowOff>134620</xdr:rowOff>
    </xdr:to>
    <xdr:pic>
      <xdr:nvPicPr>
        <xdr:cNvPr id="2" name="图片 1" descr="76021373a2d6be1ea84a015983b7ec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36045" y="17522190"/>
          <a:ext cx="2860040" cy="2640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137788149@qq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1137788149@qq.com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showGridLines="0" tabSelected="1" zoomScale="80" zoomScaleNormal="80" topLeftCell="A25" workbookViewId="0">
      <selection activeCell="B48" sqref="B48"/>
    </sheetView>
  </sheetViews>
  <sheetFormatPr defaultColWidth="9" defaultRowHeight="18.5" customHeight="1"/>
  <cols>
    <col min="1" max="1" width="25.8333333333333" style="60" customWidth="1"/>
    <col min="2" max="2" width="28.9" style="60" customWidth="1"/>
    <col min="3" max="3" width="19.2083333333333" style="61" customWidth="1"/>
    <col min="4" max="4" width="18.9" style="62" customWidth="1"/>
    <col min="5" max="5" width="13.275" style="60" customWidth="1"/>
    <col min="6" max="6" width="12.9666666666667" style="60" customWidth="1"/>
    <col min="7" max="7" width="11.5583333333333" style="60" customWidth="1"/>
    <col min="8" max="8" width="13.9083333333333" style="60" customWidth="1"/>
    <col min="9" max="9" width="15.5" style="62" customWidth="1"/>
    <col min="10" max="10" width="45.4666666666667" style="60" customWidth="1"/>
    <col min="11" max="11" width="15.3333333333333" style="60" hidden="1" customWidth="1"/>
    <col min="12" max="12" width="14.6833333333333" style="60" customWidth="1"/>
    <col min="13" max="16384" width="9" style="60"/>
  </cols>
  <sheetData>
    <row r="1" s="57" customFormat="1" ht="114" customHeight="1" spans="1:12">
      <c r="A1" s="63" t="s">
        <v>0</v>
      </c>
      <c r="B1" s="64"/>
      <c r="C1" s="64"/>
      <c r="D1" s="65"/>
      <c r="E1" s="64"/>
      <c r="F1" s="64"/>
      <c r="G1" s="64"/>
      <c r="H1" s="64"/>
      <c r="I1" s="65"/>
      <c r="J1" s="109"/>
      <c r="K1" s="110"/>
      <c r="L1" s="110"/>
    </row>
    <row r="2" ht="35" customHeight="1" spans="1:10">
      <c r="A2" s="66" t="s">
        <v>1</v>
      </c>
      <c r="B2" s="66" t="s">
        <v>2</v>
      </c>
      <c r="C2" s="66"/>
      <c r="D2" s="67"/>
      <c r="E2" s="66"/>
      <c r="F2" s="66" t="s">
        <v>3</v>
      </c>
      <c r="G2" s="68" t="s">
        <v>4</v>
      </c>
      <c r="H2" s="66"/>
      <c r="I2" s="67"/>
      <c r="J2" s="66"/>
    </row>
    <row r="3" ht="35" customHeight="1" spans="1:10">
      <c r="A3" s="66" t="s">
        <v>5</v>
      </c>
      <c r="B3" s="66" t="s">
        <v>6</v>
      </c>
      <c r="C3" s="66"/>
      <c r="D3" s="67"/>
      <c r="E3" s="66"/>
      <c r="F3" s="69" t="s">
        <v>7</v>
      </c>
      <c r="G3" s="69" t="s">
        <v>8</v>
      </c>
      <c r="H3" s="69"/>
      <c r="I3" s="111"/>
      <c r="J3" s="69"/>
    </row>
    <row r="4" ht="35" customHeight="1" spans="1:10">
      <c r="A4" s="66" t="s">
        <v>9</v>
      </c>
      <c r="B4" s="70" t="s">
        <v>10</v>
      </c>
      <c r="C4" s="70"/>
      <c r="D4" s="67"/>
      <c r="E4" s="70"/>
      <c r="F4" s="69" t="s">
        <v>11</v>
      </c>
      <c r="G4" s="69" t="s">
        <v>12</v>
      </c>
      <c r="H4" s="69"/>
      <c r="I4" s="111"/>
      <c r="J4" s="69"/>
    </row>
    <row r="5" ht="35" customHeight="1" spans="1:10">
      <c r="A5" s="71" t="s">
        <v>13</v>
      </c>
      <c r="B5" s="72" t="s">
        <v>14</v>
      </c>
      <c r="C5" s="71"/>
      <c r="D5" s="73"/>
      <c r="E5" s="71"/>
      <c r="F5" s="71" t="s">
        <v>15</v>
      </c>
      <c r="G5" s="74" t="s">
        <v>4</v>
      </c>
      <c r="H5" s="71"/>
      <c r="I5" s="73"/>
      <c r="J5" s="71"/>
    </row>
    <row r="6" s="58" customFormat="1" ht="57" customHeight="1" spans="1:12">
      <c r="A6" s="75" t="s">
        <v>16</v>
      </c>
      <c r="B6" s="76" t="s">
        <v>17</v>
      </c>
      <c r="C6" s="77"/>
      <c r="D6" s="78"/>
      <c r="E6" s="77"/>
      <c r="F6" s="77"/>
      <c r="G6" s="79"/>
      <c r="H6" s="77"/>
      <c r="I6" s="78"/>
      <c r="J6" s="77"/>
      <c r="K6" s="60"/>
      <c r="L6" s="60"/>
    </row>
    <row r="7" s="57" customFormat="1" ht="40" customHeight="1" spans="1:12">
      <c r="A7" s="80" t="s">
        <v>18</v>
      </c>
      <c r="B7" s="81"/>
      <c r="C7" s="81"/>
      <c r="D7" s="82"/>
      <c r="E7" s="81"/>
      <c r="F7" s="81"/>
      <c r="G7" s="81"/>
      <c r="H7" s="81"/>
      <c r="I7" s="82"/>
      <c r="J7" s="112" t="s">
        <v>19</v>
      </c>
      <c r="K7" s="113"/>
      <c r="L7" s="113"/>
    </row>
    <row r="8" s="59" customFormat="1" ht="40" customHeight="1" spans="1:12">
      <c r="A8" s="83" t="s">
        <v>20</v>
      </c>
      <c r="B8" s="84" t="s">
        <v>21</v>
      </c>
      <c r="C8" s="84" t="s">
        <v>22</v>
      </c>
      <c r="D8" s="85" t="s">
        <v>23</v>
      </c>
      <c r="E8" s="84" t="s">
        <v>24</v>
      </c>
      <c r="F8" s="84" t="s">
        <v>25</v>
      </c>
      <c r="G8" s="84" t="s">
        <v>24</v>
      </c>
      <c r="H8" s="84" t="s">
        <v>25</v>
      </c>
      <c r="I8" s="85" t="s">
        <v>26</v>
      </c>
      <c r="J8" s="114"/>
      <c r="K8" s="115" t="s">
        <v>27</v>
      </c>
      <c r="L8" s="116"/>
    </row>
    <row r="9" ht="40" customHeight="1" spans="1:12">
      <c r="A9" s="86" t="s">
        <v>28</v>
      </c>
      <c r="B9" s="87" t="s">
        <v>29</v>
      </c>
      <c r="C9" s="88" t="s">
        <v>30</v>
      </c>
      <c r="D9" s="89">
        <v>300</v>
      </c>
      <c r="E9" s="90">
        <v>1</v>
      </c>
      <c r="F9" s="90" t="s">
        <v>31</v>
      </c>
      <c r="G9" s="90">
        <v>1</v>
      </c>
      <c r="H9" s="90" t="s">
        <v>32</v>
      </c>
      <c r="I9" s="89">
        <f t="shared" ref="I9:I16" si="0">D9*E9*G9</f>
        <v>300</v>
      </c>
      <c r="J9" s="117"/>
      <c r="K9" s="118"/>
      <c r="L9" s="119"/>
    </row>
    <row r="10" ht="40" customHeight="1" spans="1:12">
      <c r="A10" s="91"/>
      <c r="B10" s="87" t="s">
        <v>33</v>
      </c>
      <c r="C10" s="88" t="s">
        <v>30</v>
      </c>
      <c r="D10" s="89">
        <v>250</v>
      </c>
      <c r="E10" s="90">
        <v>3</v>
      </c>
      <c r="F10" s="90" t="s">
        <v>31</v>
      </c>
      <c r="G10" s="90">
        <v>1</v>
      </c>
      <c r="H10" s="90" t="s">
        <v>32</v>
      </c>
      <c r="I10" s="89">
        <f t="shared" si="0"/>
        <v>750</v>
      </c>
      <c r="J10" s="117"/>
      <c r="K10" s="118"/>
      <c r="L10" s="118"/>
    </row>
    <row r="11" ht="40" customHeight="1" spans="1:12">
      <c r="A11" s="91"/>
      <c r="B11" s="87" t="s">
        <v>29</v>
      </c>
      <c r="C11" s="88" t="s">
        <v>4</v>
      </c>
      <c r="D11" s="89">
        <v>300</v>
      </c>
      <c r="E11" s="90">
        <v>1</v>
      </c>
      <c r="F11" s="90" t="s">
        <v>31</v>
      </c>
      <c r="G11" s="90">
        <v>1</v>
      </c>
      <c r="H11" s="90" t="s">
        <v>32</v>
      </c>
      <c r="I11" s="89">
        <f t="shared" si="0"/>
        <v>300</v>
      </c>
      <c r="J11" s="120"/>
      <c r="K11" s="119"/>
      <c r="L11" s="119"/>
    </row>
    <row r="12" ht="40" customHeight="1" spans="1:12">
      <c r="A12" s="91"/>
      <c r="B12" s="87" t="s">
        <v>33</v>
      </c>
      <c r="C12" s="88" t="s">
        <v>4</v>
      </c>
      <c r="D12" s="89">
        <v>250</v>
      </c>
      <c r="E12" s="90">
        <v>5</v>
      </c>
      <c r="F12" s="90" t="s">
        <v>31</v>
      </c>
      <c r="G12" s="90">
        <v>1</v>
      </c>
      <c r="H12" s="90" t="s">
        <v>32</v>
      </c>
      <c r="I12" s="89">
        <f t="shared" si="0"/>
        <v>1250</v>
      </c>
      <c r="J12" s="120"/>
      <c r="K12" s="119"/>
      <c r="L12" s="119"/>
    </row>
    <row r="13" ht="40" customHeight="1" spans="1:12">
      <c r="A13" s="91"/>
      <c r="B13" s="87" t="s">
        <v>34</v>
      </c>
      <c r="C13" s="88" t="s">
        <v>4</v>
      </c>
      <c r="D13" s="89">
        <v>300</v>
      </c>
      <c r="E13" s="90">
        <v>1</v>
      </c>
      <c r="F13" s="90" t="s">
        <v>31</v>
      </c>
      <c r="G13" s="90">
        <v>1</v>
      </c>
      <c r="H13" s="90" t="s">
        <v>32</v>
      </c>
      <c r="I13" s="89">
        <f t="shared" si="0"/>
        <v>300</v>
      </c>
      <c r="J13" s="120"/>
      <c r="K13" s="119"/>
      <c r="L13" s="119"/>
    </row>
    <row r="14" ht="40" customHeight="1" spans="1:12">
      <c r="A14" s="91"/>
      <c r="B14" s="87" t="s">
        <v>35</v>
      </c>
      <c r="C14" s="88" t="s">
        <v>4</v>
      </c>
      <c r="D14" s="89">
        <v>250</v>
      </c>
      <c r="E14" s="90">
        <v>3</v>
      </c>
      <c r="F14" s="90" t="s">
        <v>31</v>
      </c>
      <c r="G14" s="90">
        <v>1</v>
      </c>
      <c r="H14" s="90" t="s">
        <v>32</v>
      </c>
      <c r="I14" s="89">
        <f t="shared" si="0"/>
        <v>750</v>
      </c>
      <c r="J14" s="120"/>
      <c r="K14" s="119"/>
      <c r="L14" s="119"/>
    </row>
    <row r="15" ht="40" customHeight="1" spans="1:12">
      <c r="A15" s="91"/>
      <c r="B15" s="87" t="s">
        <v>34</v>
      </c>
      <c r="C15" s="88" t="s">
        <v>36</v>
      </c>
      <c r="D15" s="92">
        <v>300</v>
      </c>
      <c r="E15" s="90">
        <v>3</v>
      </c>
      <c r="F15" s="90" t="s">
        <v>31</v>
      </c>
      <c r="G15" s="90">
        <v>1</v>
      </c>
      <c r="H15" s="90" t="s">
        <v>32</v>
      </c>
      <c r="I15" s="89">
        <f t="shared" si="0"/>
        <v>900</v>
      </c>
      <c r="J15" s="120"/>
      <c r="K15" s="119"/>
      <c r="L15" s="119"/>
    </row>
    <row r="16" ht="40" customHeight="1" spans="1:12">
      <c r="A16" s="91"/>
      <c r="B16" s="87"/>
      <c r="C16" s="88"/>
      <c r="D16" s="92"/>
      <c r="E16" s="90"/>
      <c r="F16" s="90"/>
      <c r="G16" s="90"/>
      <c r="H16" s="90"/>
      <c r="I16" s="89">
        <f t="shared" si="0"/>
        <v>0</v>
      </c>
      <c r="J16" s="120"/>
      <c r="K16" s="119"/>
      <c r="L16" s="119"/>
    </row>
    <row r="17" ht="40" customHeight="1" spans="1:12">
      <c r="A17" s="93"/>
      <c r="B17" s="94" t="s">
        <v>37</v>
      </c>
      <c r="C17" s="94"/>
      <c r="D17" s="95"/>
      <c r="E17" s="94"/>
      <c r="F17" s="94"/>
      <c r="G17" s="94"/>
      <c r="H17" s="94"/>
      <c r="I17" s="95">
        <f>SUM(I9:I16)</f>
        <v>4550</v>
      </c>
      <c r="J17" s="121"/>
      <c r="K17" s="119" t="s">
        <v>38</v>
      </c>
      <c r="L17" s="119"/>
    </row>
    <row r="18" ht="40" customHeight="1" spans="1:12">
      <c r="A18" s="91"/>
      <c r="B18" s="87" t="s">
        <v>39</v>
      </c>
      <c r="C18" s="96" t="s">
        <v>4</v>
      </c>
      <c r="D18" s="89">
        <v>220</v>
      </c>
      <c r="E18" s="87">
        <v>1</v>
      </c>
      <c r="F18" s="87" t="s">
        <v>40</v>
      </c>
      <c r="G18" s="87">
        <v>1</v>
      </c>
      <c r="H18" s="87" t="s">
        <v>41</v>
      </c>
      <c r="I18" s="89">
        <f t="shared" ref="I18:I27" si="1">D18*E18*G18</f>
        <v>220</v>
      </c>
      <c r="J18" s="117" t="s">
        <v>42</v>
      </c>
      <c r="K18" s="119"/>
      <c r="L18" s="119"/>
    </row>
    <row r="19" ht="40" customHeight="1" spans="1:12">
      <c r="A19" s="91" t="s">
        <v>43</v>
      </c>
      <c r="B19" s="87" t="s">
        <v>44</v>
      </c>
      <c r="C19" s="96" t="s">
        <v>4</v>
      </c>
      <c r="D19" s="89">
        <v>5</v>
      </c>
      <c r="E19" s="87">
        <v>20</v>
      </c>
      <c r="F19" s="87" t="s">
        <v>45</v>
      </c>
      <c r="G19" s="87">
        <v>1</v>
      </c>
      <c r="H19" s="87" t="s">
        <v>41</v>
      </c>
      <c r="I19" s="89">
        <f t="shared" si="1"/>
        <v>100</v>
      </c>
      <c r="J19" s="117"/>
      <c r="K19" s="118"/>
      <c r="L19" s="119"/>
    </row>
    <row r="20" ht="40" customHeight="1" spans="1:12">
      <c r="A20" s="91"/>
      <c r="B20" s="87" t="s">
        <v>46</v>
      </c>
      <c r="C20" s="96" t="s">
        <v>4</v>
      </c>
      <c r="D20" s="89">
        <v>5</v>
      </c>
      <c r="E20" s="87">
        <v>24</v>
      </c>
      <c r="F20" s="87" t="s">
        <v>45</v>
      </c>
      <c r="G20" s="87">
        <v>1</v>
      </c>
      <c r="H20" s="87" t="s">
        <v>41</v>
      </c>
      <c r="I20" s="89">
        <f t="shared" si="1"/>
        <v>120</v>
      </c>
      <c r="J20" s="122"/>
      <c r="K20" s="118"/>
      <c r="L20" s="118"/>
    </row>
    <row r="21" ht="52" customHeight="1" spans="1:12">
      <c r="A21" s="91"/>
      <c r="B21" s="87" t="s">
        <v>47</v>
      </c>
      <c r="C21" s="96" t="s">
        <v>4</v>
      </c>
      <c r="D21" s="89">
        <v>1.2</v>
      </c>
      <c r="E21" s="87">
        <v>23</v>
      </c>
      <c r="F21" s="87" t="s">
        <v>45</v>
      </c>
      <c r="G21" s="87">
        <v>3</v>
      </c>
      <c r="H21" s="87" t="s">
        <v>48</v>
      </c>
      <c r="I21" s="89">
        <f t="shared" si="1"/>
        <v>82.8</v>
      </c>
      <c r="J21" s="123" t="s">
        <v>49</v>
      </c>
      <c r="K21" s="118"/>
      <c r="L21" s="118"/>
    </row>
    <row r="22" ht="40" customHeight="1" spans="1:12">
      <c r="A22" s="91"/>
      <c r="B22" s="87" t="s">
        <v>50</v>
      </c>
      <c r="C22" s="96" t="s">
        <v>4</v>
      </c>
      <c r="D22" s="89">
        <v>1.2</v>
      </c>
      <c r="E22" s="87">
        <v>22</v>
      </c>
      <c r="F22" s="87" t="s">
        <v>45</v>
      </c>
      <c r="G22" s="87">
        <v>27</v>
      </c>
      <c r="H22" s="87" t="s">
        <v>48</v>
      </c>
      <c r="I22" s="89">
        <f t="shared" si="1"/>
        <v>712.8</v>
      </c>
      <c r="J22" s="122" t="s">
        <v>49</v>
      </c>
      <c r="K22" s="118"/>
      <c r="L22" s="118"/>
    </row>
    <row r="23" ht="40" customHeight="1" spans="1:12">
      <c r="A23" s="91"/>
      <c r="B23" s="87" t="s">
        <v>51</v>
      </c>
      <c r="C23" s="96" t="s">
        <v>4</v>
      </c>
      <c r="D23" s="89">
        <v>1.2</v>
      </c>
      <c r="E23" s="87">
        <v>22</v>
      </c>
      <c r="F23" s="87" t="s">
        <v>45</v>
      </c>
      <c r="G23" s="87">
        <v>28</v>
      </c>
      <c r="H23" s="87" t="s">
        <v>48</v>
      </c>
      <c r="I23" s="89">
        <f t="shared" si="1"/>
        <v>739.2</v>
      </c>
      <c r="J23" s="124" t="s">
        <v>49</v>
      </c>
      <c r="K23" s="119"/>
      <c r="L23" s="119"/>
    </row>
    <row r="24" ht="40" customHeight="1" spans="1:12">
      <c r="A24" s="91"/>
      <c r="B24" s="87" t="s">
        <v>52</v>
      </c>
      <c r="C24" s="96" t="s">
        <v>4</v>
      </c>
      <c r="D24" s="89">
        <v>1.2</v>
      </c>
      <c r="E24" s="87">
        <v>22</v>
      </c>
      <c r="F24" s="87" t="s">
        <v>45</v>
      </c>
      <c r="G24" s="87">
        <v>2</v>
      </c>
      <c r="H24" s="87" t="s">
        <v>48</v>
      </c>
      <c r="I24" s="89">
        <f t="shared" si="1"/>
        <v>52.8</v>
      </c>
      <c r="J24" s="124" t="s">
        <v>49</v>
      </c>
      <c r="K24" s="119"/>
      <c r="L24" s="119"/>
    </row>
    <row r="25" ht="40" customHeight="1" spans="1:12">
      <c r="A25" s="91"/>
      <c r="B25" s="87" t="s">
        <v>53</v>
      </c>
      <c r="C25" s="96" t="s">
        <v>4</v>
      </c>
      <c r="D25" s="89">
        <v>1.2</v>
      </c>
      <c r="E25" s="87">
        <v>22</v>
      </c>
      <c r="F25" s="87" t="s">
        <v>45</v>
      </c>
      <c r="G25" s="87">
        <v>2</v>
      </c>
      <c r="H25" s="87" t="s">
        <v>48</v>
      </c>
      <c r="I25" s="89">
        <f t="shared" si="1"/>
        <v>52.8</v>
      </c>
      <c r="J25" s="124" t="s">
        <v>49</v>
      </c>
      <c r="K25" s="119"/>
      <c r="L25" s="119"/>
    </row>
    <row r="26" ht="40" customHeight="1" spans="1:12">
      <c r="A26" s="91"/>
      <c r="B26" s="87" t="s">
        <v>54</v>
      </c>
      <c r="C26" s="96" t="s">
        <v>4</v>
      </c>
      <c r="D26" s="89">
        <v>1.2</v>
      </c>
      <c r="E26" s="87">
        <v>22</v>
      </c>
      <c r="F26" s="87" t="s">
        <v>45</v>
      </c>
      <c r="G26" s="87">
        <v>1</v>
      </c>
      <c r="H26" s="87" t="s">
        <v>41</v>
      </c>
      <c r="I26" s="89">
        <f t="shared" si="1"/>
        <v>26.4</v>
      </c>
      <c r="J26" s="124" t="s">
        <v>49</v>
      </c>
      <c r="K26" s="119"/>
      <c r="L26" s="119"/>
    </row>
    <row r="27" ht="40" customHeight="1" spans="1:12">
      <c r="A27" s="91"/>
      <c r="B27" s="87" t="s">
        <v>55</v>
      </c>
      <c r="C27" s="96" t="s">
        <v>4</v>
      </c>
      <c r="D27" s="89">
        <v>1.2</v>
      </c>
      <c r="E27" s="87">
        <v>1</v>
      </c>
      <c r="F27" s="87" t="s">
        <v>45</v>
      </c>
      <c r="G27" s="87">
        <v>49</v>
      </c>
      <c r="H27" s="87" t="s">
        <v>48</v>
      </c>
      <c r="I27" s="89">
        <f t="shared" si="1"/>
        <v>58.8</v>
      </c>
      <c r="J27" s="124" t="s">
        <v>49</v>
      </c>
      <c r="K27" s="119"/>
      <c r="L27" s="119"/>
    </row>
    <row r="28" ht="40" customHeight="1" spans="1:12">
      <c r="A28" s="93"/>
      <c r="B28" s="94" t="s">
        <v>37</v>
      </c>
      <c r="C28" s="94"/>
      <c r="D28" s="95"/>
      <c r="E28" s="94"/>
      <c r="F28" s="94"/>
      <c r="G28" s="94"/>
      <c r="H28" s="94"/>
      <c r="I28" s="95">
        <f>SUM(I18:I27)</f>
        <v>2165.6</v>
      </c>
      <c r="J28" s="125"/>
      <c r="K28" s="119" t="s">
        <v>38</v>
      </c>
      <c r="L28" s="119" t="s">
        <v>56</v>
      </c>
    </row>
    <row r="29" ht="40" customHeight="1" spans="1:12">
      <c r="A29" s="86" t="s">
        <v>57</v>
      </c>
      <c r="B29" s="87" t="s">
        <v>58</v>
      </c>
      <c r="C29" s="97" t="s">
        <v>4</v>
      </c>
      <c r="D29" s="89">
        <v>400</v>
      </c>
      <c r="E29" s="87">
        <v>2</v>
      </c>
      <c r="F29" s="87" t="s">
        <v>59</v>
      </c>
      <c r="G29" s="87">
        <v>1</v>
      </c>
      <c r="H29" s="87" t="s">
        <v>60</v>
      </c>
      <c r="I29" s="89">
        <f>D29*E29*G29</f>
        <v>800</v>
      </c>
      <c r="J29" s="122"/>
      <c r="K29" s="118"/>
      <c r="L29" s="119" t="s">
        <v>61</v>
      </c>
    </row>
    <row r="30" ht="40" customHeight="1" spans="1:12">
      <c r="A30" s="93"/>
      <c r="B30" s="94" t="s">
        <v>37</v>
      </c>
      <c r="C30" s="94"/>
      <c r="D30" s="95"/>
      <c r="E30" s="94"/>
      <c r="F30" s="94"/>
      <c r="G30" s="94"/>
      <c r="H30" s="94"/>
      <c r="I30" s="95">
        <f>SUM(I29:I29)</f>
        <v>800</v>
      </c>
      <c r="J30" s="121"/>
      <c r="K30" s="119" t="s">
        <v>38</v>
      </c>
      <c r="L30" s="119" t="s">
        <v>62</v>
      </c>
    </row>
    <row r="31" ht="40" customHeight="1" spans="1:12">
      <c r="A31" s="86" t="s">
        <v>63</v>
      </c>
      <c r="B31" s="87" t="s">
        <v>64</v>
      </c>
      <c r="C31" s="87" t="s">
        <v>4</v>
      </c>
      <c r="D31" s="89">
        <v>280</v>
      </c>
      <c r="E31" s="87">
        <v>1</v>
      </c>
      <c r="F31" s="87" t="s">
        <v>65</v>
      </c>
      <c r="G31" s="87">
        <v>1</v>
      </c>
      <c r="H31" s="87" t="s">
        <v>41</v>
      </c>
      <c r="I31" s="89">
        <f t="shared" ref="I31:I35" si="2">D31*E31*G31</f>
        <v>280</v>
      </c>
      <c r="J31" s="122"/>
      <c r="K31" s="118"/>
      <c r="L31" s="119" t="s">
        <v>66</v>
      </c>
    </row>
    <row r="32" ht="40" customHeight="1" spans="1:12">
      <c r="A32" s="98"/>
      <c r="B32" s="87"/>
      <c r="C32" s="87"/>
      <c r="D32" s="99"/>
      <c r="E32" s="99"/>
      <c r="F32" s="87"/>
      <c r="G32" s="87"/>
      <c r="H32" s="87"/>
      <c r="I32" s="89">
        <f t="shared" si="2"/>
        <v>0</v>
      </c>
      <c r="J32" s="122"/>
      <c r="K32" s="118"/>
      <c r="L32" s="118"/>
    </row>
    <row r="33" ht="40" customHeight="1" spans="1:12">
      <c r="A33" s="100"/>
      <c r="B33" s="94" t="s">
        <v>37</v>
      </c>
      <c r="C33" s="94"/>
      <c r="D33" s="95"/>
      <c r="E33" s="94"/>
      <c r="F33" s="94"/>
      <c r="G33" s="94"/>
      <c r="H33" s="94"/>
      <c r="I33" s="95">
        <f>SUM(I31:I32)</f>
        <v>280</v>
      </c>
      <c r="J33" s="121"/>
      <c r="K33" s="119" t="s">
        <v>38</v>
      </c>
      <c r="L33" s="119" t="s">
        <v>67</v>
      </c>
    </row>
    <row r="34" ht="50" customHeight="1" spans="1:12">
      <c r="A34" s="101"/>
      <c r="B34" s="102" t="s">
        <v>68</v>
      </c>
      <c r="C34" s="103"/>
      <c r="D34" s="104"/>
      <c r="E34" s="103"/>
      <c r="F34" s="103"/>
      <c r="G34" s="103"/>
      <c r="H34" s="105"/>
      <c r="I34" s="95">
        <v>7795.6</v>
      </c>
      <c r="J34" s="126"/>
      <c r="K34" s="119"/>
      <c r="L34" s="119"/>
    </row>
    <row r="35" ht="50" customHeight="1" spans="1:12">
      <c r="A35" s="106" t="s">
        <v>69</v>
      </c>
      <c r="B35" s="107"/>
      <c r="C35" s="107"/>
      <c r="D35" s="108"/>
      <c r="E35" s="107"/>
      <c r="F35" s="107"/>
      <c r="G35" s="107"/>
      <c r="H35" s="107"/>
      <c r="I35" s="127">
        <v>7795.6</v>
      </c>
      <c r="J35" s="128"/>
      <c r="K35" s="119" t="s">
        <v>70</v>
      </c>
      <c r="L35" s="118"/>
    </row>
  </sheetData>
  <sheetProtection formatCells="0" formatColumns="0" formatRows="0" insertRows="0" insertColumns="0" insertHyperlinks="0" deleteColumns="0" deleteRows="0" sort="0" autoFilter="0" pivotTables="0"/>
  <mergeCells count="21">
    <mergeCell ref="A1:J1"/>
    <mergeCell ref="B2:E2"/>
    <mergeCell ref="G2:J2"/>
    <mergeCell ref="B3:E3"/>
    <mergeCell ref="G3:J3"/>
    <mergeCell ref="B4:E4"/>
    <mergeCell ref="G4:J4"/>
    <mergeCell ref="B5:E5"/>
    <mergeCell ref="G5:J5"/>
    <mergeCell ref="B6:J6"/>
    <mergeCell ref="A7:H7"/>
    <mergeCell ref="B17:H17"/>
    <mergeCell ref="B28:H28"/>
    <mergeCell ref="B30:H30"/>
    <mergeCell ref="B33:H33"/>
    <mergeCell ref="B34:H34"/>
    <mergeCell ref="A35:H35"/>
    <mergeCell ref="A9:A17"/>
    <mergeCell ref="A19:A28"/>
    <mergeCell ref="A29:A30"/>
    <mergeCell ref="A31:A33"/>
  </mergeCells>
  <hyperlinks>
    <hyperlink ref="B5" r:id="rId2" display="1137788149@qq.com" tooltip="mailto:1137788149@qq.com"/>
  </hyperlinks>
  <printOptions horizontalCentered="1" verticalCentered="1"/>
  <pageMargins left="0.235416666666667" right="0.235416666666667" top="0.354166666666667" bottom="0.354166666666667" header="0.313888888888889" footer="0.313888888888889"/>
  <pageSetup paperSize="9" scale="3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showGridLines="0" zoomScale="80" zoomScaleNormal="80" workbookViewId="0">
      <selection activeCell="B6" sqref="B6:J6"/>
    </sheetView>
  </sheetViews>
  <sheetFormatPr defaultColWidth="9" defaultRowHeight="18.5" customHeight="1"/>
  <cols>
    <col min="1" max="1" width="25.8333333333333" style="60" customWidth="1"/>
    <col min="2" max="2" width="28.9" style="60" customWidth="1"/>
    <col min="3" max="3" width="19.2083333333333" style="61" customWidth="1"/>
    <col min="4" max="4" width="18.9" style="62" customWidth="1"/>
    <col min="5" max="5" width="13.275" style="60" customWidth="1"/>
    <col min="6" max="6" width="12.9666666666667" style="60" customWidth="1"/>
    <col min="7" max="7" width="11.5583333333333" style="60" customWidth="1"/>
    <col min="8" max="8" width="13.9083333333333" style="60" customWidth="1"/>
    <col min="9" max="9" width="15.5" style="62" customWidth="1"/>
    <col min="10" max="10" width="45.4666666666667" style="60" customWidth="1"/>
    <col min="11" max="11" width="15.3333333333333" style="60" hidden="1" customWidth="1"/>
    <col min="12" max="12" width="14.6833333333333" style="60" customWidth="1"/>
    <col min="13" max="16384" width="9" style="60"/>
  </cols>
  <sheetData>
    <row r="1" s="57" customFormat="1" ht="114" customHeight="1" spans="1:12">
      <c r="A1" s="63" t="s">
        <v>0</v>
      </c>
      <c r="B1" s="64"/>
      <c r="C1" s="64"/>
      <c r="D1" s="65"/>
      <c r="E1" s="64"/>
      <c r="F1" s="64"/>
      <c r="G1" s="64"/>
      <c r="H1" s="64"/>
      <c r="I1" s="65"/>
      <c r="J1" s="109"/>
      <c r="K1" s="110"/>
      <c r="L1" s="110"/>
    </row>
    <row r="2" ht="35" customHeight="1" spans="1:10">
      <c r="A2" s="66" t="s">
        <v>1</v>
      </c>
      <c r="B2" s="66" t="s">
        <v>2</v>
      </c>
      <c r="C2" s="66"/>
      <c r="D2" s="67"/>
      <c r="E2" s="66"/>
      <c r="F2" s="66" t="s">
        <v>3</v>
      </c>
      <c r="G2" s="68" t="s">
        <v>4</v>
      </c>
      <c r="H2" s="66"/>
      <c r="I2" s="67"/>
      <c r="J2" s="66"/>
    </row>
    <row r="3" ht="35" customHeight="1" spans="1:10">
      <c r="A3" s="66" t="s">
        <v>5</v>
      </c>
      <c r="B3" s="66" t="s">
        <v>6</v>
      </c>
      <c r="C3" s="66"/>
      <c r="D3" s="67"/>
      <c r="E3" s="66"/>
      <c r="F3" s="69" t="s">
        <v>7</v>
      </c>
      <c r="G3" s="69" t="s">
        <v>8</v>
      </c>
      <c r="H3" s="69"/>
      <c r="I3" s="111"/>
      <c r="J3" s="69"/>
    </row>
    <row r="4" ht="35" customHeight="1" spans="1:10">
      <c r="A4" s="66" t="s">
        <v>9</v>
      </c>
      <c r="B4" s="70" t="s">
        <v>10</v>
      </c>
      <c r="C4" s="70"/>
      <c r="D4" s="67"/>
      <c r="E4" s="70"/>
      <c r="F4" s="69" t="s">
        <v>11</v>
      </c>
      <c r="G4" s="69" t="s">
        <v>12</v>
      </c>
      <c r="H4" s="69"/>
      <c r="I4" s="111"/>
      <c r="J4" s="69"/>
    </row>
    <row r="5" ht="35" customHeight="1" spans="1:10">
      <c r="A5" s="71" t="s">
        <v>13</v>
      </c>
      <c r="B5" s="72" t="s">
        <v>14</v>
      </c>
      <c r="C5" s="71"/>
      <c r="D5" s="73"/>
      <c r="E5" s="71"/>
      <c r="F5" s="71" t="s">
        <v>15</v>
      </c>
      <c r="G5" s="74" t="s">
        <v>4</v>
      </c>
      <c r="H5" s="71"/>
      <c r="I5" s="73"/>
      <c r="J5" s="71"/>
    </row>
    <row r="6" s="58" customFormat="1" ht="57" customHeight="1" spans="1:12">
      <c r="A6" s="75" t="s">
        <v>16</v>
      </c>
      <c r="B6" s="76" t="s">
        <v>17</v>
      </c>
      <c r="C6" s="77"/>
      <c r="D6" s="78"/>
      <c r="E6" s="77"/>
      <c r="F6" s="77"/>
      <c r="G6" s="79"/>
      <c r="H6" s="77"/>
      <c r="I6" s="78"/>
      <c r="J6" s="77"/>
      <c r="K6" s="60"/>
      <c r="L6" s="60"/>
    </row>
    <row r="7" s="57" customFormat="1" ht="40" customHeight="1" spans="1:12">
      <c r="A7" s="80" t="s">
        <v>18</v>
      </c>
      <c r="B7" s="81"/>
      <c r="C7" s="81"/>
      <c r="D7" s="82"/>
      <c r="E7" s="81"/>
      <c r="F7" s="81"/>
      <c r="G7" s="81"/>
      <c r="H7" s="81"/>
      <c r="I7" s="82"/>
      <c r="J7" s="112" t="s">
        <v>19</v>
      </c>
      <c r="K7" s="113"/>
      <c r="L7" s="113"/>
    </row>
    <row r="8" s="59" customFormat="1" ht="40" customHeight="1" spans="1:12">
      <c r="A8" s="83" t="s">
        <v>20</v>
      </c>
      <c r="B8" s="84" t="s">
        <v>21</v>
      </c>
      <c r="C8" s="84" t="s">
        <v>22</v>
      </c>
      <c r="D8" s="85" t="s">
        <v>23</v>
      </c>
      <c r="E8" s="84" t="s">
        <v>24</v>
      </c>
      <c r="F8" s="84" t="s">
        <v>25</v>
      </c>
      <c r="G8" s="84" t="s">
        <v>24</v>
      </c>
      <c r="H8" s="84" t="s">
        <v>25</v>
      </c>
      <c r="I8" s="85" t="s">
        <v>26</v>
      </c>
      <c r="J8" s="114"/>
      <c r="K8" s="115" t="s">
        <v>27</v>
      </c>
      <c r="L8" s="116"/>
    </row>
    <row r="9" ht="40" customHeight="1" spans="1:12">
      <c r="A9" s="86" t="s">
        <v>28</v>
      </c>
      <c r="B9" s="87" t="s">
        <v>29</v>
      </c>
      <c r="C9" s="88" t="s">
        <v>30</v>
      </c>
      <c r="D9" s="89">
        <v>300</v>
      </c>
      <c r="E9" s="90">
        <v>1</v>
      </c>
      <c r="F9" s="90" t="s">
        <v>31</v>
      </c>
      <c r="G9" s="90">
        <v>1</v>
      </c>
      <c r="H9" s="90" t="s">
        <v>32</v>
      </c>
      <c r="I9" s="89">
        <f t="shared" ref="I9:I16" si="0">D9*E9*G9</f>
        <v>300</v>
      </c>
      <c r="J9" s="117"/>
      <c r="K9" s="118"/>
      <c r="L9" s="119"/>
    </row>
    <row r="10" ht="40" customHeight="1" spans="1:12">
      <c r="A10" s="91"/>
      <c r="B10" s="87" t="s">
        <v>33</v>
      </c>
      <c r="C10" s="88" t="s">
        <v>30</v>
      </c>
      <c r="D10" s="89">
        <v>250</v>
      </c>
      <c r="E10" s="90">
        <v>3</v>
      </c>
      <c r="F10" s="90" t="s">
        <v>31</v>
      </c>
      <c r="G10" s="90">
        <v>1</v>
      </c>
      <c r="H10" s="90" t="s">
        <v>32</v>
      </c>
      <c r="I10" s="89">
        <f t="shared" si="0"/>
        <v>750</v>
      </c>
      <c r="J10" s="117"/>
      <c r="K10" s="118"/>
      <c r="L10" s="118"/>
    </row>
    <row r="11" ht="40" customHeight="1" spans="1:12">
      <c r="A11" s="91"/>
      <c r="B11" s="87" t="s">
        <v>29</v>
      </c>
      <c r="C11" s="88" t="s">
        <v>4</v>
      </c>
      <c r="D11" s="89">
        <v>300</v>
      </c>
      <c r="E11" s="90">
        <v>1</v>
      </c>
      <c r="F11" s="90" t="s">
        <v>31</v>
      </c>
      <c r="G11" s="90">
        <v>1</v>
      </c>
      <c r="H11" s="90" t="s">
        <v>32</v>
      </c>
      <c r="I11" s="89">
        <f t="shared" si="0"/>
        <v>300</v>
      </c>
      <c r="J11" s="120"/>
      <c r="K11" s="119"/>
      <c r="L11" s="119"/>
    </row>
    <row r="12" ht="40" customHeight="1" spans="1:12">
      <c r="A12" s="91"/>
      <c r="B12" s="87" t="s">
        <v>33</v>
      </c>
      <c r="C12" s="88" t="s">
        <v>4</v>
      </c>
      <c r="D12" s="89">
        <v>250</v>
      </c>
      <c r="E12" s="90">
        <v>5</v>
      </c>
      <c r="F12" s="90" t="s">
        <v>31</v>
      </c>
      <c r="G12" s="90">
        <v>1</v>
      </c>
      <c r="H12" s="90" t="s">
        <v>32</v>
      </c>
      <c r="I12" s="89">
        <f t="shared" si="0"/>
        <v>1250</v>
      </c>
      <c r="J12" s="120"/>
      <c r="K12" s="119"/>
      <c r="L12" s="119"/>
    </row>
    <row r="13" ht="40" customHeight="1" spans="1:12">
      <c r="A13" s="91"/>
      <c r="B13" s="87" t="s">
        <v>34</v>
      </c>
      <c r="C13" s="88" t="s">
        <v>4</v>
      </c>
      <c r="D13" s="89">
        <v>300</v>
      </c>
      <c r="E13" s="90">
        <v>1</v>
      </c>
      <c r="F13" s="90" t="s">
        <v>31</v>
      </c>
      <c r="G13" s="90">
        <v>1</v>
      </c>
      <c r="H13" s="90" t="s">
        <v>32</v>
      </c>
      <c r="I13" s="89">
        <f t="shared" si="0"/>
        <v>300</v>
      </c>
      <c r="J13" s="120"/>
      <c r="K13" s="119"/>
      <c r="L13" s="119"/>
    </row>
    <row r="14" ht="40" customHeight="1" spans="1:12">
      <c r="A14" s="91"/>
      <c r="B14" s="87" t="s">
        <v>35</v>
      </c>
      <c r="C14" s="88" t="s">
        <v>4</v>
      </c>
      <c r="D14" s="89">
        <v>250</v>
      </c>
      <c r="E14" s="90">
        <v>3</v>
      </c>
      <c r="F14" s="90" t="s">
        <v>31</v>
      </c>
      <c r="G14" s="90">
        <v>1</v>
      </c>
      <c r="H14" s="90" t="s">
        <v>32</v>
      </c>
      <c r="I14" s="89">
        <f t="shared" si="0"/>
        <v>750</v>
      </c>
      <c r="J14" s="120"/>
      <c r="K14" s="119"/>
      <c r="L14" s="119"/>
    </row>
    <row r="15" ht="40" customHeight="1" spans="1:12">
      <c r="A15" s="91"/>
      <c r="B15" s="87" t="s">
        <v>34</v>
      </c>
      <c r="C15" s="88" t="s">
        <v>36</v>
      </c>
      <c r="D15" s="92">
        <v>300</v>
      </c>
      <c r="E15" s="90">
        <v>3</v>
      </c>
      <c r="F15" s="90" t="s">
        <v>31</v>
      </c>
      <c r="G15" s="90">
        <v>1</v>
      </c>
      <c r="H15" s="90" t="s">
        <v>32</v>
      </c>
      <c r="I15" s="89">
        <f t="shared" si="0"/>
        <v>900</v>
      </c>
      <c r="J15" s="120"/>
      <c r="K15" s="119"/>
      <c r="L15" s="119"/>
    </row>
    <row r="16" ht="40" customHeight="1" spans="1:12">
      <c r="A16" s="91"/>
      <c r="B16" s="87"/>
      <c r="C16" s="88"/>
      <c r="D16" s="92"/>
      <c r="E16" s="90"/>
      <c r="F16" s="90"/>
      <c r="G16" s="90"/>
      <c r="H16" s="90"/>
      <c r="I16" s="89">
        <f t="shared" si="0"/>
        <v>0</v>
      </c>
      <c r="J16" s="120"/>
      <c r="K16" s="119"/>
      <c r="L16" s="119"/>
    </row>
    <row r="17" ht="40" customHeight="1" spans="1:12">
      <c r="A17" s="93"/>
      <c r="B17" s="94" t="s">
        <v>37</v>
      </c>
      <c r="C17" s="94"/>
      <c r="D17" s="95"/>
      <c r="E17" s="94"/>
      <c r="F17" s="94"/>
      <c r="G17" s="94"/>
      <c r="H17" s="94"/>
      <c r="I17" s="95">
        <f>SUM(I9:I16)</f>
        <v>4550</v>
      </c>
      <c r="J17" s="121"/>
      <c r="K17" s="119" t="s">
        <v>38</v>
      </c>
      <c r="L17" s="119"/>
    </row>
    <row r="18" ht="40" customHeight="1" spans="1:12">
      <c r="A18" s="91"/>
      <c r="B18" s="87" t="s">
        <v>39</v>
      </c>
      <c r="C18" s="96" t="s">
        <v>4</v>
      </c>
      <c r="D18" s="89">
        <v>180</v>
      </c>
      <c r="E18" s="87">
        <v>1</v>
      </c>
      <c r="F18" s="87" t="s">
        <v>40</v>
      </c>
      <c r="G18" s="87">
        <v>1</v>
      </c>
      <c r="H18" s="87" t="s">
        <v>41</v>
      </c>
      <c r="I18" s="89">
        <f t="shared" ref="I18:I27" si="1">D18*E18*G18</f>
        <v>180</v>
      </c>
      <c r="J18" s="117" t="s">
        <v>42</v>
      </c>
      <c r="K18" s="119"/>
      <c r="L18" s="119"/>
    </row>
    <row r="19" ht="40" customHeight="1" spans="1:12">
      <c r="A19" s="91" t="s">
        <v>43</v>
      </c>
      <c r="B19" s="87" t="s">
        <v>44</v>
      </c>
      <c r="C19" s="96" t="s">
        <v>4</v>
      </c>
      <c r="D19" s="89">
        <v>8</v>
      </c>
      <c r="E19" s="87">
        <v>20</v>
      </c>
      <c r="F19" s="87" t="s">
        <v>45</v>
      </c>
      <c r="G19" s="87">
        <v>1</v>
      </c>
      <c r="H19" s="87" t="s">
        <v>41</v>
      </c>
      <c r="I19" s="89">
        <f t="shared" si="1"/>
        <v>160</v>
      </c>
      <c r="J19" s="117"/>
      <c r="K19" s="118"/>
      <c r="L19" s="119"/>
    </row>
    <row r="20" ht="40" customHeight="1" spans="1:12">
      <c r="A20" s="91"/>
      <c r="B20" s="87" t="s">
        <v>46</v>
      </c>
      <c r="C20" s="96" t="s">
        <v>4</v>
      </c>
      <c r="D20" s="89">
        <v>8</v>
      </c>
      <c r="E20" s="87">
        <v>24</v>
      </c>
      <c r="F20" s="87" t="s">
        <v>45</v>
      </c>
      <c r="G20" s="87">
        <v>1</v>
      </c>
      <c r="H20" s="87" t="s">
        <v>41</v>
      </c>
      <c r="I20" s="89">
        <f t="shared" si="1"/>
        <v>192</v>
      </c>
      <c r="J20" s="122"/>
      <c r="K20" s="118"/>
      <c r="L20" s="118"/>
    </row>
    <row r="21" ht="52" customHeight="1" spans="1:12">
      <c r="A21" s="91"/>
      <c r="B21" s="87" t="s">
        <v>47</v>
      </c>
      <c r="C21" s="96" t="s">
        <v>4</v>
      </c>
      <c r="D21" s="89">
        <v>1.2</v>
      </c>
      <c r="E21" s="87">
        <v>22</v>
      </c>
      <c r="F21" s="87" t="s">
        <v>45</v>
      </c>
      <c r="G21" s="87">
        <v>3</v>
      </c>
      <c r="H21" s="87" t="s">
        <v>48</v>
      </c>
      <c r="I21" s="89">
        <f t="shared" si="1"/>
        <v>79.2</v>
      </c>
      <c r="J21" s="123" t="s">
        <v>49</v>
      </c>
      <c r="K21" s="118"/>
      <c r="L21" s="118"/>
    </row>
    <row r="22" ht="40" customHeight="1" spans="1:12">
      <c r="A22" s="91"/>
      <c r="B22" s="87" t="s">
        <v>50</v>
      </c>
      <c r="C22" s="96" t="s">
        <v>4</v>
      </c>
      <c r="D22" s="89">
        <v>1.2</v>
      </c>
      <c r="E22" s="87">
        <v>22</v>
      </c>
      <c r="F22" s="87" t="s">
        <v>45</v>
      </c>
      <c r="G22" s="87">
        <v>27</v>
      </c>
      <c r="H22" s="87" t="s">
        <v>48</v>
      </c>
      <c r="I22" s="89">
        <f t="shared" si="1"/>
        <v>712.8</v>
      </c>
      <c r="J22" s="122" t="s">
        <v>49</v>
      </c>
      <c r="K22" s="118"/>
      <c r="L22" s="118"/>
    </row>
    <row r="23" ht="40" customHeight="1" spans="1:12">
      <c r="A23" s="91"/>
      <c r="B23" s="87" t="s">
        <v>51</v>
      </c>
      <c r="C23" s="96" t="s">
        <v>4</v>
      </c>
      <c r="D23" s="89">
        <v>1.2</v>
      </c>
      <c r="E23" s="87">
        <v>22</v>
      </c>
      <c r="F23" s="87" t="s">
        <v>45</v>
      </c>
      <c r="G23" s="87">
        <v>28</v>
      </c>
      <c r="H23" s="87" t="s">
        <v>48</v>
      </c>
      <c r="I23" s="89">
        <f t="shared" si="1"/>
        <v>739.2</v>
      </c>
      <c r="J23" s="124" t="s">
        <v>49</v>
      </c>
      <c r="K23" s="119"/>
      <c r="L23" s="119"/>
    </row>
    <row r="24" ht="40" customHeight="1" spans="1:12">
      <c r="A24" s="91"/>
      <c r="B24" s="87" t="s">
        <v>52</v>
      </c>
      <c r="C24" s="96" t="s">
        <v>4</v>
      </c>
      <c r="D24" s="89">
        <v>1.2</v>
      </c>
      <c r="E24" s="87">
        <v>22</v>
      </c>
      <c r="F24" s="87" t="s">
        <v>45</v>
      </c>
      <c r="G24" s="87">
        <v>2</v>
      </c>
      <c r="H24" s="87" t="s">
        <v>48</v>
      </c>
      <c r="I24" s="89">
        <f t="shared" si="1"/>
        <v>52.8</v>
      </c>
      <c r="J24" s="124" t="s">
        <v>49</v>
      </c>
      <c r="K24" s="119"/>
      <c r="L24" s="119"/>
    </row>
    <row r="25" ht="40" customHeight="1" spans="1:12">
      <c r="A25" s="91"/>
      <c r="B25" s="87" t="s">
        <v>53</v>
      </c>
      <c r="C25" s="96" t="s">
        <v>4</v>
      </c>
      <c r="D25" s="89">
        <v>1.2</v>
      </c>
      <c r="E25" s="87">
        <v>22</v>
      </c>
      <c r="F25" s="87" t="s">
        <v>45</v>
      </c>
      <c r="G25" s="87">
        <v>2</v>
      </c>
      <c r="H25" s="87" t="s">
        <v>48</v>
      </c>
      <c r="I25" s="89">
        <f t="shared" si="1"/>
        <v>52.8</v>
      </c>
      <c r="J25" s="124" t="s">
        <v>49</v>
      </c>
      <c r="K25" s="119"/>
      <c r="L25" s="119"/>
    </row>
    <row r="26" ht="40" customHeight="1" spans="1:12">
      <c r="A26" s="91"/>
      <c r="B26" s="87" t="s">
        <v>54</v>
      </c>
      <c r="C26" s="96" t="s">
        <v>4</v>
      </c>
      <c r="D26" s="89">
        <v>1.2</v>
      </c>
      <c r="E26" s="87">
        <v>22</v>
      </c>
      <c r="F26" s="87" t="s">
        <v>45</v>
      </c>
      <c r="G26" s="87">
        <v>1</v>
      </c>
      <c r="H26" s="87" t="s">
        <v>41</v>
      </c>
      <c r="I26" s="89">
        <f t="shared" si="1"/>
        <v>26.4</v>
      </c>
      <c r="J26" s="124" t="s">
        <v>49</v>
      </c>
      <c r="K26" s="119"/>
      <c r="L26" s="119"/>
    </row>
    <row r="27" ht="40" customHeight="1" spans="1:12">
      <c r="A27" s="91"/>
      <c r="B27" s="87" t="s">
        <v>55</v>
      </c>
      <c r="C27" s="96" t="s">
        <v>4</v>
      </c>
      <c r="D27" s="89">
        <v>0.8</v>
      </c>
      <c r="E27" s="87">
        <v>1</v>
      </c>
      <c r="F27" s="87" t="s">
        <v>45</v>
      </c>
      <c r="G27" s="87">
        <v>49</v>
      </c>
      <c r="H27" s="87" t="s">
        <v>48</v>
      </c>
      <c r="I27" s="89">
        <f t="shared" si="1"/>
        <v>39.2</v>
      </c>
      <c r="J27" s="124" t="s">
        <v>49</v>
      </c>
      <c r="K27" s="119"/>
      <c r="L27" s="119"/>
    </row>
    <row r="28" ht="40" customHeight="1" spans="1:12">
      <c r="A28" s="93"/>
      <c r="B28" s="94" t="s">
        <v>37</v>
      </c>
      <c r="C28" s="94"/>
      <c r="D28" s="95"/>
      <c r="E28" s="94"/>
      <c r="F28" s="94"/>
      <c r="G28" s="94"/>
      <c r="H28" s="94"/>
      <c r="I28" s="95">
        <f>SUM(I18:I27)</f>
        <v>2234.4</v>
      </c>
      <c r="J28" s="125"/>
      <c r="K28" s="119" t="s">
        <v>38</v>
      </c>
      <c r="L28" s="119" t="s">
        <v>56</v>
      </c>
    </row>
    <row r="29" ht="40" customHeight="1" spans="1:12">
      <c r="A29" s="86" t="s">
        <v>57</v>
      </c>
      <c r="B29" s="87" t="s">
        <v>58</v>
      </c>
      <c r="C29" s="97" t="s">
        <v>4</v>
      </c>
      <c r="D29" s="89">
        <v>400</v>
      </c>
      <c r="E29" s="87">
        <v>2</v>
      </c>
      <c r="F29" s="87" t="s">
        <v>59</v>
      </c>
      <c r="G29" s="87">
        <v>1</v>
      </c>
      <c r="H29" s="87" t="s">
        <v>60</v>
      </c>
      <c r="I29" s="89">
        <f t="shared" ref="I29:I32" si="2">D29*E29*G29</f>
        <v>800</v>
      </c>
      <c r="J29" s="122"/>
      <c r="K29" s="118"/>
      <c r="L29" s="119" t="s">
        <v>61</v>
      </c>
    </row>
    <row r="30" ht="40" customHeight="1" spans="1:12">
      <c r="A30" s="93"/>
      <c r="B30" s="94" t="s">
        <v>37</v>
      </c>
      <c r="C30" s="94"/>
      <c r="D30" s="95"/>
      <c r="E30" s="94"/>
      <c r="F30" s="94"/>
      <c r="G30" s="94"/>
      <c r="H30" s="94"/>
      <c r="I30" s="95">
        <f>SUM(I29:I29)</f>
        <v>800</v>
      </c>
      <c r="J30" s="121"/>
      <c r="K30" s="119" t="s">
        <v>38</v>
      </c>
      <c r="L30" s="119" t="s">
        <v>62</v>
      </c>
    </row>
    <row r="31" ht="40" customHeight="1" spans="1:12">
      <c r="A31" s="86" t="s">
        <v>63</v>
      </c>
      <c r="B31" s="87" t="s">
        <v>64</v>
      </c>
      <c r="C31" s="87" t="s">
        <v>4</v>
      </c>
      <c r="D31" s="89">
        <v>300</v>
      </c>
      <c r="E31" s="87">
        <v>1</v>
      </c>
      <c r="F31" s="87" t="s">
        <v>65</v>
      </c>
      <c r="G31" s="87">
        <v>1</v>
      </c>
      <c r="H31" s="87" t="s">
        <v>41</v>
      </c>
      <c r="I31" s="89">
        <f t="shared" si="2"/>
        <v>300</v>
      </c>
      <c r="J31" s="122"/>
      <c r="K31" s="118"/>
      <c r="L31" s="119" t="s">
        <v>66</v>
      </c>
    </row>
    <row r="32" ht="40" customHeight="1" spans="1:12">
      <c r="A32" s="98"/>
      <c r="B32" s="87" t="s">
        <v>71</v>
      </c>
      <c r="C32" s="87" t="s">
        <v>4</v>
      </c>
      <c r="D32" s="99">
        <v>60</v>
      </c>
      <c r="E32" s="99">
        <v>10</v>
      </c>
      <c r="F32" s="87" t="s">
        <v>72</v>
      </c>
      <c r="G32" s="87">
        <v>1</v>
      </c>
      <c r="H32" s="87" t="s">
        <v>41</v>
      </c>
      <c r="I32" s="89">
        <f t="shared" si="2"/>
        <v>600</v>
      </c>
      <c r="J32" s="122"/>
      <c r="K32" s="118"/>
      <c r="L32" s="118"/>
    </row>
    <row r="33" ht="40" customHeight="1" spans="1:12">
      <c r="A33" s="100"/>
      <c r="B33" s="94" t="s">
        <v>37</v>
      </c>
      <c r="C33" s="94"/>
      <c r="D33" s="95"/>
      <c r="E33" s="94"/>
      <c r="F33" s="94"/>
      <c r="G33" s="94"/>
      <c r="H33" s="94"/>
      <c r="I33" s="95">
        <f>SUM(I31:I32)</f>
        <v>900</v>
      </c>
      <c r="J33" s="121"/>
      <c r="K33" s="119" t="s">
        <v>38</v>
      </c>
      <c r="L33" s="119" t="s">
        <v>67</v>
      </c>
    </row>
    <row r="34" ht="50" customHeight="1" spans="1:12">
      <c r="A34" s="101"/>
      <c r="B34" s="102" t="s">
        <v>68</v>
      </c>
      <c r="C34" s="103"/>
      <c r="D34" s="104"/>
      <c r="E34" s="103"/>
      <c r="F34" s="103"/>
      <c r="G34" s="103"/>
      <c r="H34" s="105"/>
      <c r="I34" s="95">
        <f>I17+I28+I30+I33</f>
        <v>8484.4</v>
      </c>
      <c r="J34" s="126"/>
      <c r="K34" s="119"/>
      <c r="L34" s="119"/>
    </row>
    <row r="35" ht="50" customHeight="1" spans="1:12">
      <c r="A35" s="106" t="s">
        <v>69</v>
      </c>
      <c r="B35" s="107"/>
      <c r="C35" s="107"/>
      <c r="D35" s="108"/>
      <c r="E35" s="107"/>
      <c r="F35" s="107"/>
      <c r="G35" s="107"/>
      <c r="H35" s="107"/>
      <c r="I35" s="127">
        <v>8484.4</v>
      </c>
      <c r="J35" s="128"/>
      <c r="K35" s="119" t="s">
        <v>70</v>
      </c>
      <c r="L35" s="118"/>
    </row>
  </sheetData>
  <sheetProtection formatCells="0" formatColumns="0" formatRows="0" insertRows="0" insertColumns="0" insertHyperlinks="0" deleteColumns="0" deleteRows="0" sort="0" autoFilter="0" pivotTables="0"/>
  <mergeCells count="21">
    <mergeCell ref="A1:J1"/>
    <mergeCell ref="B2:E2"/>
    <mergeCell ref="G2:J2"/>
    <mergeCell ref="B3:E3"/>
    <mergeCell ref="G3:J3"/>
    <mergeCell ref="B4:E4"/>
    <mergeCell ref="G4:J4"/>
    <mergeCell ref="B5:E5"/>
    <mergeCell ref="G5:J5"/>
    <mergeCell ref="B6:J6"/>
    <mergeCell ref="A7:H7"/>
    <mergeCell ref="B17:H17"/>
    <mergeCell ref="B28:H28"/>
    <mergeCell ref="B30:H30"/>
    <mergeCell ref="B33:H33"/>
    <mergeCell ref="B34:H34"/>
    <mergeCell ref="A35:H35"/>
    <mergeCell ref="A9:A17"/>
    <mergeCell ref="A19:A28"/>
    <mergeCell ref="A29:A30"/>
    <mergeCell ref="A31:A33"/>
  </mergeCells>
  <hyperlinks>
    <hyperlink ref="B5" r:id="rId2" display="1137788149@qq.com" tooltip="mailto:1137788149@qq.com"/>
  </hyperlinks>
  <printOptions horizontalCentered="1" verticalCentered="1"/>
  <pageMargins left="0.235416666666667" right="0.235416666666667" top="0.354166666666667" bottom="0.354166666666667" header="0.313888888888889" footer="0.313888888888889"/>
  <pageSetup paperSize="9" scale="3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P6"/>
  <sheetViews>
    <sheetView workbookViewId="0">
      <selection activeCell="L2" sqref="L2"/>
    </sheetView>
  </sheetViews>
  <sheetFormatPr defaultColWidth="9" defaultRowHeight="11.5" outlineLevelRow="5"/>
  <cols>
    <col min="1" max="1" width="3.625" style="44" customWidth="1"/>
    <col min="2" max="2" width="9" style="44"/>
    <col min="3" max="3" width="23.375" style="44" customWidth="1"/>
    <col min="4" max="4" width="18.25" style="44" customWidth="1"/>
    <col min="5" max="13" width="9" style="44"/>
    <col min="14" max="14" width="17.375" style="44" customWidth="1"/>
    <col min="15" max="15" width="9" style="44"/>
    <col min="16" max="16" width="31.625" style="44" customWidth="1"/>
    <col min="17" max="16384" width="9" style="44"/>
  </cols>
  <sheetData>
    <row r="1" s="44" customFormat="1" ht="12" spans="1:16">
      <c r="A1" s="45" t="s">
        <v>73</v>
      </c>
      <c r="B1" s="45" t="s">
        <v>74</v>
      </c>
      <c r="C1" s="45" t="s">
        <v>75</v>
      </c>
      <c r="D1" s="45" t="s">
        <v>76</v>
      </c>
      <c r="E1" s="46" t="s">
        <v>77</v>
      </c>
      <c r="F1" s="46" t="s">
        <v>78</v>
      </c>
      <c r="G1" s="46" t="s">
        <v>79</v>
      </c>
      <c r="H1" s="46" t="s">
        <v>80</v>
      </c>
      <c r="I1" s="46" t="s">
        <v>81</v>
      </c>
      <c r="J1" s="46" t="s">
        <v>82</v>
      </c>
      <c r="K1" s="50" t="s">
        <v>83</v>
      </c>
      <c r="L1" s="50" t="s">
        <v>84</v>
      </c>
      <c r="M1" s="30" t="s">
        <v>85</v>
      </c>
      <c r="N1" s="30" t="s">
        <v>86</v>
      </c>
      <c r="O1" s="30" t="s">
        <v>87</v>
      </c>
      <c r="P1" s="36" t="s">
        <v>88</v>
      </c>
    </row>
    <row r="2" s="44" customFormat="1" spans="1:16">
      <c r="A2" s="30">
        <v>5</v>
      </c>
      <c r="B2" s="30" t="s">
        <v>89</v>
      </c>
      <c r="C2" s="30" t="s">
        <v>90</v>
      </c>
      <c r="D2" s="30">
        <v>13833986169</v>
      </c>
      <c r="E2" s="48">
        <v>45065</v>
      </c>
      <c r="F2" s="30" t="s">
        <v>91</v>
      </c>
      <c r="G2" s="30" t="s">
        <v>92</v>
      </c>
      <c r="H2" s="30" t="s">
        <v>93</v>
      </c>
      <c r="I2" s="42">
        <v>0.365277777777778</v>
      </c>
      <c r="J2" s="42">
        <v>0.538194444444444</v>
      </c>
      <c r="K2" s="50" t="s">
        <v>94</v>
      </c>
      <c r="L2" s="50" t="s">
        <v>95</v>
      </c>
      <c r="M2" s="30" t="s">
        <v>96</v>
      </c>
      <c r="N2" s="30">
        <v>18732737222</v>
      </c>
      <c r="O2" s="30" t="s">
        <v>97</v>
      </c>
      <c r="P2" s="36" t="s">
        <v>98</v>
      </c>
    </row>
    <row r="3" s="44" customFormat="1" spans="1:16">
      <c r="A3" s="30">
        <v>4</v>
      </c>
      <c r="B3" s="30" t="s">
        <v>99</v>
      </c>
      <c r="C3" s="30" t="s">
        <v>100</v>
      </c>
      <c r="D3" s="30">
        <v>15932041963</v>
      </c>
      <c r="E3" s="48">
        <v>45065</v>
      </c>
      <c r="F3" s="30" t="s">
        <v>101</v>
      </c>
      <c r="G3" s="30" t="s">
        <v>92</v>
      </c>
      <c r="H3" s="30" t="s">
        <v>102</v>
      </c>
      <c r="I3" s="42">
        <v>0.609027777777778</v>
      </c>
      <c r="J3" s="42">
        <v>0.715277777777778</v>
      </c>
      <c r="K3" s="50"/>
      <c r="L3" s="50" t="s">
        <v>103</v>
      </c>
      <c r="M3" s="30" t="s">
        <v>104</v>
      </c>
      <c r="N3" s="30">
        <v>18031030903</v>
      </c>
      <c r="O3" s="30" t="s">
        <v>97</v>
      </c>
      <c r="P3" s="36" t="s">
        <v>98</v>
      </c>
    </row>
    <row r="4" s="44" customFormat="1" spans="1:16">
      <c r="A4" s="30">
        <v>1</v>
      </c>
      <c r="B4" s="30" t="s">
        <v>105</v>
      </c>
      <c r="C4" s="30" t="s">
        <v>106</v>
      </c>
      <c r="D4" s="30">
        <v>13920397657</v>
      </c>
      <c r="E4" s="48">
        <v>45065</v>
      </c>
      <c r="F4" s="30" t="s">
        <v>107</v>
      </c>
      <c r="G4" s="30" t="s">
        <v>92</v>
      </c>
      <c r="H4" s="49" t="s">
        <v>108</v>
      </c>
      <c r="I4" s="51">
        <v>0.663888888888889</v>
      </c>
      <c r="J4" s="51">
        <v>0.802777777777778</v>
      </c>
      <c r="K4" s="50" t="s">
        <v>94</v>
      </c>
      <c r="L4" s="55" t="s">
        <v>109</v>
      </c>
      <c r="M4" s="30" t="s">
        <v>110</v>
      </c>
      <c r="N4" s="30">
        <v>18920756865</v>
      </c>
      <c r="O4" s="30" t="s">
        <v>97</v>
      </c>
      <c r="P4" s="36" t="s">
        <v>98</v>
      </c>
    </row>
    <row r="5" s="44" customFormat="1" spans="1:16">
      <c r="A5" s="30">
        <v>2</v>
      </c>
      <c r="B5" s="30" t="s">
        <v>111</v>
      </c>
      <c r="C5" s="30" t="s">
        <v>112</v>
      </c>
      <c r="D5" s="30" t="s">
        <v>113</v>
      </c>
      <c r="E5" s="48">
        <v>45065</v>
      </c>
      <c r="F5" s="30" t="s">
        <v>107</v>
      </c>
      <c r="G5" s="30" t="s">
        <v>92</v>
      </c>
      <c r="H5" s="49" t="s">
        <v>108</v>
      </c>
      <c r="I5" s="51">
        <v>0.663888888888889</v>
      </c>
      <c r="J5" s="51">
        <v>0.802777777777778</v>
      </c>
      <c r="K5" s="30" t="s">
        <v>94</v>
      </c>
      <c r="L5" s="56"/>
      <c r="M5" s="30" t="s">
        <v>114</v>
      </c>
      <c r="N5" s="30">
        <v>13821359646</v>
      </c>
      <c r="O5" s="30" t="s">
        <v>97</v>
      </c>
      <c r="P5" s="36" t="s">
        <v>98</v>
      </c>
    </row>
    <row r="6" s="44" customFormat="1" spans="1:16">
      <c r="A6" s="30">
        <v>3</v>
      </c>
      <c r="B6" s="30" t="s">
        <v>115</v>
      </c>
      <c r="C6" s="30" t="s">
        <v>116</v>
      </c>
      <c r="D6" s="30">
        <v>18531707908</v>
      </c>
      <c r="E6" s="48">
        <v>45065</v>
      </c>
      <c r="F6" s="30" t="s">
        <v>91</v>
      </c>
      <c r="G6" s="30" t="s">
        <v>92</v>
      </c>
      <c r="H6" s="30" t="s">
        <v>117</v>
      </c>
      <c r="I6" s="42">
        <v>0.821527777777778</v>
      </c>
      <c r="J6" s="42">
        <v>0.950694444444444</v>
      </c>
      <c r="K6" s="50" t="s">
        <v>94</v>
      </c>
      <c r="L6" s="50" t="s">
        <v>118</v>
      </c>
      <c r="M6" s="30" t="s">
        <v>119</v>
      </c>
      <c r="N6" s="30">
        <v>13303372987</v>
      </c>
      <c r="O6" s="30" t="s">
        <v>97</v>
      </c>
      <c r="P6" s="36" t="s">
        <v>98</v>
      </c>
    </row>
  </sheetData>
  <mergeCells count="1">
    <mergeCell ref="L4:L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</sheetPr>
  <dimension ref="A1:P9"/>
  <sheetViews>
    <sheetView workbookViewId="0">
      <selection activeCell="L2" sqref="L2"/>
    </sheetView>
  </sheetViews>
  <sheetFormatPr defaultColWidth="3.75" defaultRowHeight="13"/>
  <cols>
    <col min="1" max="1" width="3.75" style="25" customWidth="1"/>
    <col min="2" max="2" width="8.375" style="25" customWidth="1"/>
    <col min="3" max="3" width="23.125" style="25" customWidth="1"/>
    <col min="4" max="4" width="12.875" style="25" customWidth="1"/>
    <col min="5" max="5" width="10.5" style="25" customWidth="1"/>
    <col min="6" max="6" width="10.75" style="25" customWidth="1"/>
    <col min="7" max="7" width="9.625" style="25" customWidth="1"/>
    <col min="8" max="8" width="10.125" style="25" customWidth="1"/>
    <col min="9" max="9" width="8.625" style="25" customWidth="1"/>
    <col min="10" max="10" width="9.625" style="25" customWidth="1"/>
    <col min="11" max="11" width="10" style="25" customWidth="1"/>
    <col min="12" max="12" width="12" style="25" customWidth="1"/>
    <col min="13" max="13" width="11.75" style="25" customWidth="1"/>
    <col min="14" max="14" width="17.125" style="25" customWidth="1"/>
    <col min="15" max="15" width="6.875" style="25" customWidth="1"/>
    <col min="16" max="16" width="30.5" style="25" customWidth="1"/>
    <col min="17" max="16384" width="3.75" style="25" customWidth="1"/>
  </cols>
  <sheetData>
    <row r="1" s="44" customFormat="1" ht="12" spans="1:16">
      <c r="A1" s="45" t="s">
        <v>73</v>
      </c>
      <c r="B1" s="45" t="s">
        <v>74</v>
      </c>
      <c r="C1" s="45" t="s">
        <v>75</v>
      </c>
      <c r="D1" s="45" t="s">
        <v>76</v>
      </c>
      <c r="E1" s="46" t="s">
        <v>77</v>
      </c>
      <c r="F1" s="46" t="s">
        <v>78</v>
      </c>
      <c r="G1" s="46" t="s">
        <v>79</v>
      </c>
      <c r="H1" s="46" t="s">
        <v>80</v>
      </c>
      <c r="I1" s="46" t="s">
        <v>81</v>
      </c>
      <c r="J1" s="46" t="s">
        <v>82</v>
      </c>
      <c r="K1" s="50" t="s">
        <v>83</v>
      </c>
      <c r="L1" s="50" t="s">
        <v>84</v>
      </c>
      <c r="M1" s="30" t="s">
        <v>85</v>
      </c>
      <c r="N1" s="30" t="s">
        <v>86</v>
      </c>
      <c r="O1" s="30" t="s">
        <v>87</v>
      </c>
      <c r="P1" s="36" t="s">
        <v>88</v>
      </c>
    </row>
    <row r="2" s="44" customFormat="1" ht="11.5" spans="1:16">
      <c r="A2" s="30">
        <v>6</v>
      </c>
      <c r="B2" s="30" t="s">
        <v>120</v>
      </c>
      <c r="C2" s="30" t="s">
        <v>121</v>
      </c>
      <c r="D2" s="47">
        <v>13933619595</v>
      </c>
      <c r="E2" s="48">
        <v>45066</v>
      </c>
      <c r="F2" s="30" t="s">
        <v>122</v>
      </c>
      <c r="G2" s="30" t="s">
        <v>92</v>
      </c>
      <c r="H2" s="30" t="s">
        <v>123</v>
      </c>
      <c r="I2" s="42">
        <v>0.911805555555556</v>
      </c>
      <c r="J2" s="42">
        <v>0.300694444444444</v>
      </c>
      <c r="K2" s="50"/>
      <c r="L2" s="50" t="s">
        <v>95</v>
      </c>
      <c r="M2" s="30" t="s">
        <v>124</v>
      </c>
      <c r="N2" s="30">
        <v>18714714150</v>
      </c>
      <c r="O2" s="30" t="s">
        <v>97</v>
      </c>
      <c r="P2" s="36" t="s">
        <v>98</v>
      </c>
    </row>
    <row r="3" s="44" customFormat="1" ht="11.5" spans="1:16">
      <c r="A3" s="30">
        <v>11</v>
      </c>
      <c r="B3" s="30" t="s">
        <v>125</v>
      </c>
      <c r="C3" s="30" t="s">
        <v>126</v>
      </c>
      <c r="D3" s="30">
        <v>15383056591</v>
      </c>
      <c r="E3" s="31">
        <v>45066</v>
      </c>
      <c r="F3" s="30" t="s">
        <v>127</v>
      </c>
      <c r="G3" s="30" t="s">
        <v>92</v>
      </c>
      <c r="H3" s="30" t="s">
        <v>128</v>
      </c>
      <c r="I3" s="42">
        <v>0.342361111111111</v>
      </c>
      <c r="J3" s="42">
        <v>0.472916666666667</v>
      </c>
      <c r="K3" s="30" t="s">
        <v>94</v>
      </c>
      <c r="L3" s="30" t="s">
        <v>103</v>
      </c>
      <c r="M3" s="30" t="s">
        <v>129</v>
      </c>
      <c r="N3" s="30">
        <v>17333481334</v>
      </c>
      <c r="O3" s="30" t="s">
        <v>97</v>
      </c>
      <c r="P3" s="36" t="s">
        <v>98</v>
      </c>
    </row>
    <row r="4" s="44" customFormat="1" ht="11.5" spans="1:16">
      <c r="A4" s="30">
        <v>7</v>
      </c>
      <c r="B4" s="30" t="s">
        <v>130</v>
      </c>
      <c r="C4" s="30" t="s">
        <v>131</v>
      </c>
      <c r="D4" s="30">
        <v>18533112972</v>
      </c>
      <c r="E4" s="31">
        <v>45066</v>
      </c>
      <c r="F4" s="30" t="s">
        <v>132</v>
      </c>
      <c r="G4" s="30" t="s">
        <v>92</v>
      </c>
      <c r="H4" s="49" t="s">
        <v>133</v>
      </c>
      <c r="I4" s="51">
        <v>0.456944444444444</v>
      </c>
      <c r="J4" s="51">
        <v>0.520138888888889</v>
      </c>
      <c r="K4" s="30" t="s">
        <v>94</v>
      </c>
      <c r="L4" s="52" t="s">
        <v>109</v>
      </c>
      <c r="M4" s="30" t="s">
        <v>134</v>
      </c>
      <c r="N4" s="30">
        <v>18032925321</v>
      </c>
      <c r="O4" s="30" t="s">
        <v>97</v>
      </c>
      <c r="P4" s="36" t="s">
        <v>135</v>
      </c>
    </row>
    <row r="5" s="44" customFormat="1" ht="11.5" spans="1:16">
      <c r="A5" s="30">
        <v>8</v>
      </c>
      <c r="B5" s="30" t="s">
        <v>136</v>
      </c>
      <c r="C5" s="30" t="s">
        <v>137</v>
      </c>
      <c r="D5" s="30">
        <v>15803210821</v>
      </c>
      <c r="E5" s="31">
        <v>45066</v>
      </c>
      <c r="F5" s="30" t="s">
        <v>132</v>
      </c>
      <c r="G5" s="30" t="s">
        <v>92</v>
      </c>
      <c r="H5" s="49" t="s">
        <v>133</v>
      </c>
      <c r="I5" s="51">
        <v>0.456944444444444</v>
      </c>
      <c r="J5" s="51">
        <v>0.520138888888889</v>
      </c>
      <c r="K5" s="30" t="s">
        <v>94</v>
      </c>
      <c r="L5" s="53"/>
      <c r="M5" s="30" t="s">
        <v>134</v>
      </c>
      <c r="N5" s="30">
        <v>18032925321</v>
      </c>
      <c r="O5" s="30" t="s">
        <v>97</v>
      </c>
      <c r="P5" s="36"/>
    </row>
    <row r="6" s="44" customFormat="1" ht="11.5" spans="1:16">
      <c r="A6" s="30">
        <v>9</v>
      </c>
      <c r="B6" s="30" t="s">
        <v>138</v>
      </c>
      <c r="C6" s="30" t="s">
        <v>137</v>
      </c>
      <c r="D6" s="30">
        <v>15803210553</v>
      </c>
      <c r="E6" s="31">
        <v>45066</v>
      </c>
      <c r="F6" s="30" t="s">
        <v>132</v>
      </c>
      <c r="G6" s="30" t="s">
        <v>92</v>
      </c>
      <c r="H6" s="49" t="s">
        <v>133</v>
      </c>
      <c r="I6" s="51">
        <v>0.456944444444444</v>
      </c>
      <c r="J6" s="51">
        <v>0.520138888888889</v>
      </c>
      <c r="K6" s="30" t="s">
        <v>94</v>
      </c>
      <c r="L6" s="54"/>
      <c r="M6" s="30" t="s">
        <v>134</v>
      </c>
      <c r="N6" s="30">
        <v>18032925321</v>
      </c>
      <c r="O6" s="30" t="s">
        <v>97</v>
      </c>
      <c r="P6" s="36"/>
    </row>
    <row r="7" s="44" customFormat="1" ht="11.5" spans="1:16">
      <c r="A7" s="30">
        <v>10</v>
      </c>
      <c r="B7" s="30" t="s">
        <v>139</v>
      </c>
      <c r="C7" s="30" t="s">
        <v>140</v>
      </c>
      <c r="D7" s="30" t="s">
        <v>141</v>
      </c>
      <c r="E7" s="31">
        <v>45066</v>
      </c>
      <c r="F7" s="30" t="s">
        <v>132</v>
      </c>
      <c r="G7" s="30" t="s">
        <v>92</v>
      </c>
      <c r="H7" s="30" t="s">
        <v>142</v>
      </c>
      <c r="I7" s="42">
        <v>0.490277777777778</v>
      </c>
      <c r="J7" s="42">
        <v>0.554166666666667</v>
      </c>
      <c r="K7" s="50"/>
      <c r="L7" s="50" t="s">
        <v>118</v>
      </c>
      <c r="M7" s="30" t="s">
        <v>143</v>
      </c>
      <c r="N7" s="30">
        <v>15373023842</v>
      </c>
      <c r="O7" s="30" t="s">
        <v>97</v>
      </c>
      <c r="P7" s="36" t="s">
        <v>144</v>
      </c>
    </row>
    <row r="8" s="44" customFormat="1" ht="11.5" spans="1:16">
      <c r="A8" s="30">
        <v>17</v>
      </c>
      <c r="B8" s="30" t="s">
        <v>145</v>
      </c>
      <c r="C8" s="30" t="s">
        <v>146</v>
      </c>
      <c r="D8" s="30" t="s">
        <v>147</v>
      </c>
      <c r="E8" s="31">
        <v>45066</v>
      </c>
      <c r="F8" s="30" t="s">
        <v>92</v>
      </c>
      <c r="G8" s="30" t="s">
        <v>92</v>
      </c>
      <c r="H8" s="30"/>
      <c r="I8" s="42"/>
      <c r="J8" s="42">
        <v>0.541666666666667</v>
      </c>
      <c r="K8" s="30"/>
      <c r="L8" s="50" t="s">
        <v>148</v>
      </c>
      <c r="M8" s="30" t="s">
        <v>149</v>
      </c>
      <c r="N8" s="30">
        <v>15035371468</v>
      </c>
      <c r="O8" s="30" t="s">
        <v>97</v>
      </c>
      <c r="P8" s="36" t="s">
        <v>135</v>
      </c>
    </row>
    <row r="9" s="25" customFormat="1" spans="2:16">
      <c r="B9" s="32" t="s">
        <v>150</v>
      </c>
      <c r="C9" s="32" t="s">
        <v>151</v>
      </c>
      <c r="D9" s="32"/>
      <c r="E9" s="31">
        <v>45066</v>
      </c>
      <c r="F9" s="30" t="s">
        <v>92</v>
      </c>
      <c r="G9" s="30" t="s">
        <v>92</v>
      </c>
      <c r="H9" s="32"/>
      <c r="I9" s="43">
        <v>0.555555555555556</v>
      </c>
      <c r="J9" s="43">
        <v>0.555555555555556</v>
      </c>
      <c r="K9" s="32"/>
      <c r="L9" s="50" t="s">
        <v>152</v>
      </c>
      <c r="M9" s="32"/>
      <c r="N9" s="32"/>
      <c r="O9" s="32"/>
      <c r="P9" s="36" t="s">
        <v>98</v>
      </c>
    </row>
  </sheetData>
  <mergeCells count="2">
    <mergeCell ref="L4:L6"/>
    <mergeCell ref="P4:P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-0.25"/>
  </sheetPr>
  <dimension ref="A1:P6"/>
  <sheetViews>
    <sheetView workbookViewId="0">
      <selection activeCell="L2" sqref="L2"/>
    </sheetView>
  </sheetViews>
  <sheetFormatPr defaultColWidth="9" defaultRowHeight="13" outlineLevelRow="5"/>
  <cols>
    <col min="1" max="1" width="4.5" style="25" customWidth="1"/>
    <col min="2" max="2" width="9" style="25"/>
    <col min="3" max="3" width="20.75" style="25" customWidth="1"/>
    <col min="4" max="4" width="19.125" style="25" customWidth="1"/>
    <col min="5" max="5" width="10.125" style="25" customWidth="1"/>
    <col min="6" max="13" width="9" style="25"/>
    <col min="14" max="14" width="12.625" style="25"/>
    <col min="15" max="15" width="9" style="25"/>
    <col min="16" max="16" width="36.625" style="25" customWidth="1"/>
    <col min="17" max="16384" width="9" style="25"/>
  </cols>
  <sheetData>
    <row r="1" s="25" customFormat="1" ht="13.5" spans="1:16">
      <c r="A1" s="26" t="s">
        <v>73</v>
      </c>
      <c r="B1" s="26" t="s">
        <v>74</v>
      </c>
      <c r="C1" s="26" t="s">
        <v>75</v>
      </c>
      <c r="D1" s="26" t="s">
        <v>76</v>
      </c>
      <c r="E1" s="27" t="s">
        <v>153</v>
      </c>
      <c r="F1" s="27" t="s">
        <v>78</v>
      </c>
      <c r="G1" s="27" t="s">
        <v>79</v>
      </c>
      <c r="H1" s="27" t="s">
        <v>80</v>
      </c>
      <c r="I1" s="27" t="s">
        <v>81</v>
      </c>
      <c r="J1" s="27" t="s">
        <v>82</v>
      </c>
      <c r="K1" s="33" t="s">
        <v>83</v>
      </c>
      <c r="L1" s="33"/>
      <c r="M1" s="28" t="s">
        <v>85</v>
      </c>
      <c r="N1" s="28" t="s">
        <v>86</v>
      </c>
      <c r="O1" s="28" t="s">
        <v>87</v>
      </c>
      <c r="P1" s="32" t="s">
        <v>88</v>
      </c>
    </row>
    <row r="2" s="25" customFormat="1" spans="1:16">
      <c r="A2" s="28">
        <v>9</v>
      </c>
      <c r="B2" s="28" t="s">
        <v>138</v>
      </c>
      <c r="C2" s="28" t="s">
        <v>137</v>
      </c>
      <c r="D2" s="28">
        <v>15803210553</v>
      </c>
      <c r="E2" s="29">
        <v>45066</v>
      </c>
      <c r="F2" s="28" t="s">
        <v>92</v>
      </c>
      <c r="G2" s="28" t="s">
        <v>132</v>
      </c>
      <c r="H2" s="28" t="s">
        <v>154</v>
      </c>
      <c r="I2" s="34">
        <v>0.754861111111111</v>
      </c>
      <c r="J2" s="34">
        <v>0.811111111111111</v>
      </c>
      <c r="K2" s="28" t="s">
        <v>94</v>
      </c>
      <c r="L2" s="35" t="s">
        <v>95</v>
      </c>
      <c r="M2" s="28" t="s">
        <v>134</v>
      </c>
      <c r="N2" s="28">
        <v>18032925321</v>
      </c>
      <c r="O2" s="28" t="s">
        <v>97</v>
      </c>
      <c r="P2" s="36" t="s">
        <v>135</v>
      </c>
    </row>
    <row r="3" s="25" customFormat="1" spans="1:16">
      <c r="A3" s="28">
        <v>7</v>
      </c>
      <c r="B3" s="28" t="s">
        <v>130</v>
      </c>
      <c r="C3" s="28" t="s">
        <v>131</v>
      </c>
      <c r="D3" s="28">
        <v>18533112972</v>
      </c>
      <c r="E3" s="29">
        <v>45066</v>
      </c>
      <c r="F3" s="28" t="s">
        <v>92</v>
      </c>
      <c r="G3" s="28" t="s">
        <v>132</v>
      </c>
      <c r="H3" s="28" t="s">
        <v>155</v>
      </c>
      <c r="I3" s="37">
        <v>0.8</v>
      </c>
      <c r="J3" s="34">
        <v>0.861111111111111</v>
      </c>
      <c r="K3" s="28" t="s">
        <v>94</v>
      </c>
      <c r="L3" s="38" t="s">
        <v>109</v>
      </c>
      <c r="M3" s="28" t="s">
        <v>134</v>
      </c>
      <c r="N3" s="28">
        <v>18032925321</v>
      </c>
      <c r="O3" s="28" t="s">
        <v>97</v>
      </c>
      <c r="P3" s="39" t="s">
        <v>156</v>
      </c>
    </row>
    <row r="4" s="25" customFormat="1" spans="1:16">
      <c r="A4" s="28">
        <v>8</v>
      </c>
      <c r="B4" s="28" t="s">
        <v>136</v>
      </c>
      <c r="C4" s="28" t="s">
        <v>137</v>
      </c>
      <c r="D4" s="28">
        <v>15803210821</v>
      </c>
      <c r="E4" s="29">
        <v>45066</v>
      </c>
      <c r="F4" s="28" t="s">
        <v>92</v>
      </c>
      <c r="G4" s="28" t="s">
        <v>132</v>
      </c>
      <c r="H4" s="28" t="s">
        <v>155</v>
      </c>
      <c r="I4" s="37">
        <v>0.8</v>
      </c>
      <c r="J4" s="34">
        <v>0.861111111111111</v>
      </c>
      <c r="K4" s="28" t="s">
        <v>94</v>
      </c>
      <c r="L4" s="40"/>
      <c r="M4" s="28" t="s">
        <v>134</v>
      </c>
      <c r="N4" s="28">
        <v>18032925321</v>
      </c>
      <c r="O4" s="28" t="s">
        <v>97</v>
      </c>
      <c r="P4" s="41"/>
    </row>
    <row r="5" s="25" customFormat="1" spans="1:16">
      <c r="A5" s="28">
        <v>9</v>
      </c>
      <c r="B5" s="30" t="s">
        <v>145</v>
      </c>
      <c r="C5" s="30" t="s">
        <v>146</v>
      </c>
      <c r="D5" s="30" t="s">
        <v>147</v>
      </c>
      <c r="E5" s="31">
        <v>45066</v>
      </c>
      <c r="F5" s="30" t="s">
        <v>92</v>
      </c>
      <c r="G5" s="30" t="s">
        <v>92</v>
      </c>
      <c r="H5" s="30"/>
      <c r="I5" s="42">
        <v>0.75</v>
      </c>
      <c r="J5" s="42"/>
      <c r="K5" s="30"/>
      <c r="L5" s="30" t="s">
        <v>103</v>
      </c>
      <c r="M5" s="30" t="s">
        <v>149</v>
      </c>
      <c r="N5" s="30">
        <v>15035371468</v>
      </c>
      <c r="O5" s="30" t="s">
        <v>97</v>
      </c>
      <c r="P5" s="36" t="s">
        <v>144</v>
      </c>
    </row>
    <row r="6" s="25" customFormat="1" spans="1:16">
      <c r="A6" s="28">
        <v>10</v>
      </c>
      <c r="B6" s="32" t="s">
        <v>150</v>
      </c>
      <c r="C6" s="32" t="s">
        <v>151</v>
      </c>
      <c r="D6" s="32"/>
      <c r="E6" s="31">
        <v>45066</v>
      </c>
      <c r="F6" s="30" t="s">
        <v>92</v>
      </c>
      <c r="G6" s="30" t="s">
        <v>92</v>
      </c>
      <c r="H6" s="32"/>
      <c r="I6" s="43">
        <v>0.75</v>
      </c>
      <c r="J6" s="43"/>
      <c r="K6" s="32"/>
      <c r="L6" s="32" t="s">
        <v>118</v>
      </c>
      <c r="M6" s="32"/>
      <c r="N6" s="32"/>
      <c r="O6" s="32"/>
      <c r="P6" s="36" t="s">
        <v>98</v>
      </c>
    </row>
  </sheetData>
  <mergeCells count="2">
    <mergeCell ref="L3:L4"/>
    <mergeCell ref="P3:P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4"/>
  </sheetPr>
  <dimension ref="A1:S15"/>
  <sheetViews>
    <sheetView workbookViewId="0">
      <selection activeCell="N2" sqref="N2"/>
    </sheetView>
  </sheetViews>
  <sheetFormatPr defaultColWidth="8.725" defaultRowHeight="14"/>
  <cols>
    <col min="1" max="3" width="8.725" style="1"/>
    <col min="4" max="4" width="14.25" style="1" customWidth="1"/>
    <col min="5" max="5" width="11.725" style="1"/>
    <col min="6" max="6" width="8.81666666666667" style="1"/>
    <col min="7" max="14" width="8.725" style="1"/>
    <col min="15" max="15" width="11.725" style="1"/>
    <col min="16" max="17" width="8.725" style="1"/>
    <col min="18" max="18" width="18.375" style="1" customWidth="1"/>
    <col min="19" max="19" width="28.25" style="1" customWidth="1"/>
    <col min="20" max="16384" width="8.725" style="1"/>
  </cols>
  <sheetData>
    <row r="1" s="1" customFormat="1" ht="14.5" spans="1:19">
      <c r="A1" s="2" t="s">
        <v>157</v>
      </c>
      <c r="B1" s="2" t="s">
        <v>158</v>
      </c>
      <c r="C1" s="2" t="s">
        <v>159</v>
      </c>
      <c r="D1" s="3" t="s">
        <v>160</v>
      </c>
      <c r="E1" s="3" t="s">
        <v>161</v>
      </c>
      <c r="F1" s="4" t="s">
        <v>162</v>
      </c>
      <c r="G1" s="4" t="s">
        <v>163</v>
      </c>
      <c r="H1" s="4" t="s">
        <v>164</v>
      </c>
      <c r="I1" s="4" t="s">
        <v>165</v>
      </c>
      <c r="J1" s="4" t="s">
        <v>166</v>
      </c>
      <c r="K1" s="4" t="s">
        <v>167</v>
      </c>
      <c r="L1" s="4" t="s">
        <v>168</v>
      </c>
      <c r="M1" s="14" t="s">
        <v>169</v>
      </c>
      <c r="N1" s="15" t="s">
        <v>170</v>
      </c>
      <c r="O1" s="8" t="s">
        <v>171</v>
      </c>
      <c r="P1" s="15" t="s">
        <v>172</v>
      </c>
      <c r="Q1" s="15" t="s">
        <v>173</v>
      </c>
      <c r="R1" s="20" t="s">
        <v>174</v>
      </c>
      <c r="S1" s="21" t="s">
        <v>88</v>
      </c>
    </row>
    <row r="2" s="1" customFormat="1" spans="1:19">
      <c r="A2" s="5" t="s">
        <v>175</v>
      </c>
      <c r="B2" s="6" t="s">
        <v>176</v>
      </c>
      <c r="C2" s="7" t="s">
        <v>177</v>
      </c>
      <c r="D2" s="7" t="s">
        <v>178</v>
      </c>
      <c r="E2" s="7">
        <v>13920397657</v>
      </c>
      <c r="F2" s="7">
        <v>20230521</v>
      </c>
      <c r="G2" s="7" t="s">
        <v>179</v>
      </c>
      <c r="H2" s="7" t="s">
        <v>180</v>
      </c>
      <c r="I2" s="7" t="s">
        <v>181</v>
      </c>
      <c r="J2" s="16">
        <v>0.34375</v>
      </c>
      <c r="K2" s="16">
        <v>0.49375</v>
      </c>
      <c r="L2" s="7" t="s">
        <v>182</v>
      </c>
      <c r="M2" s="17" t="s">
        <v>183</v>
      </c>
      <c r="N2" s="7" t="s">
        <v>184</v>
      </c>
      <c r="O2" s="7">
        <v>18920756865</v>
      </c>
      <c r="P2" s="7" t="s">
        <v>185</v>
      </c>
      <c r="Q2" s="7" t="s">
        <v>184</v>
      </c>
      <c r="R2" s="18">
        <v>18920756865</v>
      </c>
      <c r="S2" s="22" t="s">
        <v>186</v>
      </c>
    </row>
    <row r="3" s="1" customFormat="1" spans="1:19">
      <c r="A3" s="5" t="s">
        <v>187</v>
      </c>
      <c r="B3" s="7" t="s">
        <v>188</v>
      </c>
      <c r="C3" s="7" t="s">
        <v>189</v>
      </c>
      <c r="D3" s="7" t="s">
        <v>190</v>
      </c>
      <c r="E3" s="7" t="s">
        <v>191</v>
      </c>
      <c r="F3" s="7">
        <v>20230521</v>
      </c>
      <c r="G3" s="7" t="s">
        <v>179</v>
      </c>
      <c r="H3" s="7" t="s">
        <v>180</v>
      </c>
      <c r="I3" s="7" t="s">
        <v>192</v>
      </c>
      <c r="J3" s="16">
        <v>0.34375</v>
      </c>
      <c r="K3" s="16">
        <v>0.49375</v>
      </c>
      <c r="L3" s="18" t="s">
        <v>182</v>
      </c>
      <c r="M3" s="19"/>
      <c r="N3" s="7" t="s">
        <v>193</v>
      </c>
      <c r="O3" s="7">
        <v>13821359646</v>
      </c>
      <c r="P3" s="7" t="s">
        <v>185</v>
      </c>
      <c r="Q3" s="7" t="s">
        <v>193</v>
      </c>
      <c r="R3" s="18">
        <v>13821359646</v>
      </c>
      <c r="S3" s="23"/>
    </row>
    <row r="4" s="1" customFormat="1" ht="14.5" spans="1:19">
      <c r="A4" s="8">
        <v>7</v>
      </c>
      <c r="B4" s="6" t="s">
        <v>176</v>
      </c>
      <c r="C4" s="7" t="s">
        <v>194</v>
      </c>
      <c r="D4" s="7" t="s">
        <v>195</v>
      </c>
      <c r="E4" s="7">
        <v>18531707908</v>
      </c>
      <c r="F4" s="9" t="s">
        <v>196</v>
      </c>
      <c r="G4" s="7" t="s">
        <v>179</v>
      </c>
      <c r="H4" s="7" t="s">
        <v>197</v>
      </c>
      <c r="I4" s="7" t="s">
        <v>198</v>
      </c>
      <c r="J4" s="16">
        <v>0.373611111111111</v>
      </c>
      <c r="K4" s="16">
        <v>0.540277777777778</v>
      </c>
      <c r="L4" s="7" t="s">
        <v>182</v>
      </c>
      <c r="M4" s="17" t="s">
        <v>109</v>
      </c>
      <c r="N4" s="7" t="s">
        <v>199</v>
      </c>
      <c r="O4" s="7">
        <v>13303372987</v>
      </c>
      <c r="P4" s="7" t="s">
        <v>185</v>
      </c>
      <c r="Q4" s="7" t="s">
        <v>199</v>
      </c>
      <c r="R4" s="24">
        <v>13303372987</v>
      </c>
      <c r="S4" s="22" t="s">
        <v>200</v>
      </c>
    </row>
    <row r="5" s="1" customFormat="1" spans="1:19">
      <c r="A5" s="10" t="s">
        <v>201</v>
      </c>
      <c r="B5" s="7" t="s">
        <v>188</v>
      </c>
      <c r="C5" s="7" t="s">
        <v>202</v>
      </c>
      <c r="D5" s="11" t="s">
        <v>203</v>
      </c>
      <c r="E5" s="7">
        <v>13833986169</v>
      </c>
      <c r="F5" s="9" t="s">
        <v>196</v>
      </c>
      <c r="G5" s="7" t="s">
        <v>179</v>
      </c>
      <c r="H5" s="7" t="s">
        <v>197</v>
      </c>
      <c r="I5" s="7" t="s">
        <v>198</v>
      </c>
      <c r="J5" s="16">
        <v>0.373611111111111</v>
      </c>
      <c r="K5" s="16">
        <v>0.540277777777778</v>
      </c>
      <c r="L5" s="7" t="s">
        <v>182</v>
      </c>
      <c r="M5" s="19"/>
      <c r="N5" s="7" t="s">
        <v>204</v>
      </c>
      <c r="O5" s="7">
        <v>18732737222</v>
      </c>
      <c r="P5" s="7" t="s">
        <v>185</v>
      </c>
      <c r="Q5" s="7" t="s">
        <v>204</v>
      </c>
      <c r="R5" s="18">
        <v>18732737222</v>
      </c>
      <c r="S5" s="23"/>
    </row>
    <row r="6" s="1" customFormat="1" ht="14.5" spans="1:19">
      <c r="A6" s="8">
        <v>11</v>
      </c>
      <c r="B6" s="7" t="s">
        <v>188</v>
      </c>
      <c r="C6" s="7" t="s">
        <v>205</v>
      </c>
      <c r="D6" s="7" t="s">
        <v>206</v>
      </c>
      <c r="E6" s="12"/>
      <c r="F6" s="9" t="s">
        <v>196</v>
      </c>
      <c r="G6" s="7" t="s">
        <v>179</v>
      </c>
      <c r="H6" s="7" t="s">
        <v>207</v>
      </c>
      <c r="I6" s="7" t="s">
        <v>181</v>
      </c>
      <c r="J6" s="16">
        <v>0.34375</v>
      </c>
      <c r="K6" s="16">
        <v>0.570833333333333</v>
      </c>
      <c r="L6" s="7" t="s">
        <v>208</v>
      </c>
      <c r="M6" s="17" t="s">
        <v>209</v>
      </c>
      <c r="N6" s="7" t="s">
        <v>210</v>
      </c>
      <c r="O6" s="7">
        <v>18714714150</v>
      </c>
      <c r="P6" s="7" t="s">
        <v>185</v>
      </c>
      <c r="Q6" s="7" t="s">
        <v>210</v>
      </c>
      <c r="R6" s="24">
        <v>18714714150</v>
      </c>
      <c r="S6" s="22" t="s">
        <v>211</v>
      </c>
    </row>
    <row r="7" s="1" customFormat="1" spans="1:19">
      <c r="A7" s="7">
        <v>19</v>
      </c>
      <c r="B7" s="13" t="s">
        <v>176</v>
      </c>
      <c r="C7" s="7" t="s">
        <v>212</v>
      </c>
      <c r="D7" s="7" t="s">
        <v>213</v>
      </c>
      <c r="E7" s="7">
        <v>15383056591</v>
      </c>
      <c r="F7" s="7">
        <v>20230521</v>
      </c>
      <c r="G7" s="7" t="s">
        <v>179</v>
      </c>
      <c r="H7" s="7" t="s">
        <v>214</v>
      </c>
      <c r="I7" s="7" t="s">
        <v>181</v>
      </c>
      <c r="J7" s="16">
        <v>0.34375</v>
      </c>
      <c r="K7" s="16">
        <v>0.49375</v>
      </c>
      <c r="L7" s="7" t="s">
        <v>182</v>
      </c>
      <c r="M7" s="19"/>
      <c r="N7" s="7" t="s">
        <v>215</v>
      </c>
      <c r="O7" s="7">
        <v>17333481334</v>
      </c>
      <c r="P7" s="7" t="s">
        <v>185</v>
      </c>
      <c r="Q7" s="7" t="s">
        <v>215</v>
      </c>
      <c r="R7" s="18">
        <v>17333481334</v>
      </c>
      <c r="S7" s="23"/>
    </row>
    <row r="14" s="1" customFormat="1" ht="270" customHeight="1"/>
    <row r="15" s="1" customFormat="1" customHeight="1"/>
  </sheetData>
  <mergeCells count="6">
    <mergeCell ref="M2:M3"/>
    <mergeCell ref="M4:M5"/>
    <mergeCell ref="M6:M7"/>
    <mergeCell ref="S2:S3"/>
    <mergeCell ref="S4:S5"/>
    <mergeCell ref="S6:S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报价结算单</vt:lpstr>
      <vt:lpstr>结算单（给客户）</vt:lpstr>
      <vt:lpstr>5.19接机</vt:lpstr>
      <vt:lpstr>5.20接站</vt:lpstr>
      <vt:lpstr>5.20送站</vt:lpstr>
      <vt:lpstr>5.21送站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刘海平</dc:creator>
  <cp:lastModifiedBy>dolphinbobo</cp:lastModifiedBy>
  <dcterms:created xsi:type="dcterms:W3CDTF">2009-09-19T18:28:00Z</dcterms:created>
  <cp:lastPrinted>2019-08-07T18:25:00Z</cp:lastPrinted>
  <dcterms:modified xsi:type="dcterms:W3CDTF">2023-06-06T03:06:50Z</dcterms:modified>
  <cp:category>常用模板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A1346D81A0BB450DA436FEBE141044FF_13</vt:lpwstr>
  </property>
</Properties>
</file>