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83E2CF34-FE3E-C44E-9165-1409144F558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4" i="3" l="1"/>
  <c r="H32" i="3"/>
  <c r="H31" i="3"/>
  <c r="H30" i="3"/>
  <c r="H29" i="3"/>
  <c r="H34" i="3"/>
  <c r="H33" i="3"/>
  <c r="H35" i="3"/>
  <c r="H28" i="3"/>
  <c r="J43" i="2"/>
  <c r="J42" i="2"/>
  <c r="H42" i="3"/>
  <c r="H25" i="3"/>
  <c r="H24" i="3"/>
  <c r="H23" i="3"/>
  <c r="H22" i="3"/>
  <c r="E28" i="3"/>
  <c r="E36" i="3" s="1"/>
  <c r="E37" i="3"/>
  <c r="E41" i="3" s="1"/>
  <c r="G30" i="2"/>
  <c r="G36" i="3"/>
  <c r="H30" i="2"/>
  <c r="B33" i="2" s="1"/>
  <c r="H37" i="3"/>
  <c r="H38" i="3"/>
  <c r="H39" i="3"/>
  <c r="H40" i="3"/>
  <c r="C61" i="3"/>
  <c r="C53" i="3"/>
  <c r="C49" i="3"/>
  <c r="C46" i="3"/>
  <c r="C41" i="3"/>
  <c r="C36" i="3"/>
  <c r="C27" i="3"/>
  <c r="C21" i="3"/>
  <c r="C16" i="3"/>
  <c r="C13" i="3"/>
  <c r="J40" i="2"/>
  <c r="I48" i="2"/>
  <c r="H48" i="2"/>
  <c r="F40" i="2"/>
  <c r="I30" i="2"/>
  <c r="G33" i="2" s="1"/>
  <c r="E54" i="3"/>
  <c r="E61" i="3" s="1"/>
  <c r="E50" i="3"/>
  <c r="E53" i="3" s="1"/>
  <c r="E47" i="3"/>
  <c r="E49" i="3" s="1"/>
  <c r="E42" i="3"/>
  <c r="E46" i="3" s="1"/>
  <c r="E22" i="3"/>
  <c r="E27" i="3" s="1"/>
  <c r="E17" i="3"/>
  <c r="E21" i="3" s="1"/>
  <c r="E14" i="3"/>
  <c r="E16" i="3" s="1"/>
  <c r="E8" i="3"/>
  <c r="E13" i="3" s="1"/>
  <c r="H55" i="3"/>
  <c r="H56" i="3"/>
  <c r="H57" i="3"/>
  <c r="H58" i="3"/>
  <c r="H59" i="3"/>
  <c r="H60" i="3"/>
  <c r="H50" i="3"/>
  <c r="H51" i="3"/>
  <c r="H52" i="3"/>
  <c r="H47" i="3"/>
  <c r="H48" i="3"/>
  <c r="H43" i="3"/>
  <c r="H44" i="3"/>
  <c r="H45" i="3"/>
  <c r="H26" i="3"/>
  <c r="H17" i="3"/>
  <c r="H18" i="3"/>
  <c r="H19" i="3"/>
  <c r="H20" i="3"/>
  <c r="H14" i="3"/>
  <c r="H15" i="3"/>
  <c r="H8" i="3"/>
  <c r="H9" i="3"/>
  <c r="H10" i="3"/>
  <c r="H11" i="3"/>
  <c r="H12" i="3"/>
  <c r="G61" i="3"/>
  <c r="G53" i="3"/>
  <c r="G49" i="3"/>
  <c r="G46" i="3"/>
  <c r="G41" i="3"/>
  <c r="G27" i="3"/>
  <c r="G21" i="3"/>
  <c r="G16" i="3"/>
  <c r="G13" i="3"/>
  <c r="F61" i="3"/>
  <c r="F53" i="3"/>
  <c r="F49" i="3"/>
  <c r="F46" i="3"/>
  <c r="F41" i="3"/>
  <c r="F36" i="3"/>
  <c r="F27" i="3"/>
  <c r="F21" i="3"/>
  <c r="F16" i="3"/>
  <c r="F13" i="3"/>
  <c r="D61" i="3"/>
  <c r="D53" i="3"/>
  <c r="D49" i="3"/>
  <c r="D46" i="3"/>
  <c r="D41" i="3"/>
  <c r="D36" i="3"/>
  <c r="D27" i="3"/>
  <c r="D21" i="3"/>
  <c r="D16" i="3"/>
  <c r="D13" i="3"/>
  <c r="H36" i="3" l="1"/>
  <c r="K33" i="2"/>
  <c r="H53" i="3"/>
  <c r="H46" i="3"/>
  <c r="F62" i="3"/>
  <c r="E67" i="3" s="1"/>
  <c r="H21" i="3"/>
  <c r="D62" i="3"/>
  <c r="H13" i="3"/>
  <c r="H41" i="3"/>
  <c r="H49" i="3"/>
  <c r="H16" i="3"/>
  <c r="G62" i="3"/>
  <c r="G67" i="3" s="1"/>
  <c r="H61" i="3"/>
  <c r="C62" i="3"/>
  <c r="H27" i="3"/>
  <c r="E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<sst xmlns="http://schemas.openxmlformats.org/spreadsheetml/2006/main" count="128" uniqueCount="102">
  <si>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</si>
  <si>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</si>
  <si>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</si>
  <si>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</si>
  <si>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</si>
  <si>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</si>
  <si>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</si>
  <si>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</si>
  <si>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</si>
  <si>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</si>
  <si>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</si>
  <si>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</si>
  <si>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</si>
  <si>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</si>
  <si>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</si>
  <si>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</si>
  <si>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</si>
  <si>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</si>
  <si>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</si>
  <si>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</si>
  <si>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</si>
  <si>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</si>
  <si>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</si>
  <si>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</si>
  <si>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</si>
  <si>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</si>
  <si>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</si>
  <si>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</si>
  <si>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</si>
  <si>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</si>
  <si>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</si>
  <si>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</si>
  <si>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</si>
  <si>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</si>
  <si>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</si>
  <si>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</si>
  <si>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</si>
  <si>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</si>
  <si>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</si>
  <si>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</si>
  <si>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</si>
  <si>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</si>
  <si>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</si>
  <si>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</si>
  <si>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</si>
  <si>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</si>
  <si>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</si>
  <si>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</si>
  <si>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</si>
  <si>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</si>
  <si>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</si>
  <si>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</si>
  <si>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</si>
  <si>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</si>
  <si>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</si>
  <si>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</si>
  <si>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</si>
  <si>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</si>
  <si>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</si>
  <si>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</si>
  <si>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</si>
  <si>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</si>
  <si>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</si>
  <si>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</si>
  <si>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</si>
  <si>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</si>
  <si>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</si>
  <si>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</si>
  <si>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</si>
  <si>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</si>
  <si>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</si>
  <si>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</si>
  <si>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</si>
  <si>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</si>
  <si>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</si>
  <si>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</si>
  <si>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</si>
  <si>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</si>
  <si>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</si>
  <si>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</si>
  <si>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</si>
  <si>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</si>
  <si>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</si>
  <si>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北京</t>
    <phoneticPr fontId="12" type="noConversion"/>
  </si>
  <si>
    <t>2025.1.21</t>
    <phoneticPr fontId="12" type="noConversion"/>
  </si>
  <si>
    <t>2025.2.14</t>
    <phoneticPr fontId="12" type="noConversion"/>
  </si>
  <si>
    <t>HMZA-250201-SLJ182</t>
    <phoneticPr fontId="12" type="noConversion"/>
  </si>
  <si>
    <t>1.20早餐郭燕雷、现场执行</t>
    <phoneticPr fontId="12" type="noConversion"/>
  </si>
  <si>
    <t>1.20午餐，郭燕雷，兼职、控台4人</t>
    <phoneticPr fontId="12" type="noConversion"/>
  </si>
  <si>
    <t>详见滴滴行程单</t>
    <phoneticPr fontId="12" type="noConversion"/>
  </si>
  <si>
    <t>2025.1.20-21</t>
    <phoneticPr fontId="12" type="noConversion"/>
  </si>
  <si>
    <t>企划部</t>
    <phoneticPr fontId="12" type="noConversion"/>
  </si>
  <si>
    <t>团号：HMZA-250201-SLJ182</t>
    <phoneticPr fontId="12" type="noConversion"/>
  </si>
  <si>
    <t>会议日期：2025.1.21</t>
    <phoneticPr fontId="12" type="noConversion"/>
  </si>
  <si>
    <t>松木画架</t>
    <phoneticPr fontId="12" type="noConversion"/>
  </si>
  <si>
    <t>裁纸刀</t>
    <phoneticPr fontId="12" type="noConversion"/>
  </si>
  <si>
    <t>签到用品</t>
    <phoneticPr fontId="12" type="noConversion"/>
  </si>
  <si>
    <t>货拉拉</t>
    <phoneticPr fontId="12" type="noConversion"/>
  </si>
  <si>
    <t>T型展示牌</t>
    <phoneticPr fontId="12" type="noConversion"/>
  </si>
  <si>
    <t>美团跑腿</t>
    <phoneticPr fontId="12" type="noConversion"/>
  </si>
  <si>
    <t>闪送</t>
    <phoneticPr fontId="12" type="noConversion"/>
  </si>
  <si>
    <t>顺丰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</si>
</sst>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40" zoomScale="125" workbookViewId="0">
      <selection activeCell="I59" sqref="I59"/>
    </sheetView>
  </sheetViews>
  <sheetFormatPr baseColWidth="10" defaultColWidth="9" defaultRowHeight="21" customHeight="1"/>
  <cols>
    <col min="1" max="1" width="9.1640625" style="28" bestFit="1" customWidth="1"/>
    <col min="2" max="2" width="16.6640625" customWidth="1"/>
    <col min="3" max="3" width="9.83203125" style="29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>
      <c r="H4" s="62" t="s">
        <v>92</v>
      </c>
      <c r="I4" s="62"/>
      <c r="J4" s="62" t="s">
        <v>93</v>
      </c>
    </row>
    <row r="5" spans="1:12" ht="21" customHeight="1">
      <c r="H5" s="63"/>
      <c r="I5" s="63"/>
      <c r="J5" s="63"/>
    </row>
    <row r="6" spans="1:12" ht="21" customHeight="1">
      <c r="A6" s="72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>
      <c r="A7" s="72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>
      <c r="A8" s="73">
        <v>1</v>
      </c>
      <c r="B8" s="71" t="s">
        <v>13</v>
      </c>
      <c r="C8" s="51">
        <v>0</v>
      </c>
      <c r="D8" s="52"/>
      <c r="E8" s="51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1"/>
      <c r="J8" s="53" t="s">
        <v>14</v>
      </c>
    </row>
    <row r="9" spans="1:12" ht="21" customHeight="1">
      <c r="A9" s="73"/>
      <c r="B9" s="71"/>
      <c r="C9" s="51"/>
      <c r="D9" s="52"/>
      <c r="E9" s="51"/>
      <c r="F9" s="34">
        <v>0</v>
      </c>
      <c r="G9" s="34">
        <v>0</v>
      </c>
      <c r="H9" s="34">
        <f t="shared" si="0"/>
        <v>0</v>
      </c>
      <c r="I9" s="41"/>
      <c r="J9" s="54"/>
    </row>
    <row r="10" spans="1:12" ht="21" customHeight="1">
      <c r="A10" s="73"/>
      <c r="B10" s="71"/>
      <c r="C10" s="51"/>
      <c r="D10" s="52"/>
      <c r="E10" s="51"/>
      <c r="F10" s="34">
        <v>0</v>
      </c>
      <c r="G10" s="34">
        <v>0</v>
      </c>
      <c r="H10" s="34">
        <f t="shared" si="0"/>
        <v>0</v>
      </c>
      <c r="I10" s="41"/>
      <c r="J10" s="54"/>
    </row>
    <row r="11" spans="1:12" ht="21" customHeight="1">
      <c r="A11" s="73"/>
      <c r="B11" s="71"/>
      <c r="C11" s="51"/>
      <c r="D11" s="52"/>
      <c r="E11" s="51"/>
      <c r="F11" s="34">
        <v>0</v>
      </c>
      <c r="G11" s="34">
        <v>0</v>
      </c>
      <c r="H11" s="34">
        <f t="shared" si="0"/>
        <v>0</v>
      </c>
      <c r="I11" s="41"/>
      <c r="J11" s="54"/>
    </row>
    <row r="12" spans="1:12" ht="21" customHeight="1">
      <c r="A12" s="73"/>
      <c r="B12" s="71"/>
      <c r="C12" s="51"/>
      <c r="D12" s="52"/>
      <c r="E12" s="51"/>
      <c r="F12" s="34">
        <v>0</v>
      </c>
      <c r="G12" s="34">
        <v>0</v>
      </c>
      <c r="H12" s="34">
        <f t="shared" si="0"/>
        <v>0</v>
      </c>
      <c r="I12" s="41"/>
      <c r="J12" s="54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5"/>
    </row>
    <row r="14" spans="1:12" ht="21" customHeight="1">
      <c r="A14" s="69">
        <v>2</v>
      </c>
      <c r="B14" s="82" t="s">
        <v>16</v>
      </c>
      <c r="C14" s="65">
        <v>0</v>
      </c>
      <c r="D14" s="69"/>
      <c r="E14" s="65">
        <f t="shared" ref="E14:E54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3" t="s">
        <v>17</v>
      </c>
    </row>
    <row r="15" spans="1:12" ht="21" customHeight="1">
      <c r="A15" s="70"/>
      <c r="B15" s="83"/>
      <c r="C15" s="66"/>
      <c r="D15" s="70"/>
      <c r="E15" s="66"/>
      <c r="F15" s="34">
        <v>0</v>
      </c>
      <c r="G15" s="34">
        <v>0</v>
      </c>
      <c r="H15" s="34">
        <f t="shared" ref="H15" si="3">F15+G15</f>
        <v>0</v>
      </c>
      <c r="I15" s="41"/>
      <c r="J15" s="54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5"/>
    </row>
    <row r="17" spans="1:10" ht="21" customHeight="1">
      <c r="A17" s="73">
        <v>3</v>
      </c>
      <c r="B17" s="71" t="s">
        <v>19</v>
      </c>
      <c r="C17" s="51">
        <v>0</v>
      </c>
      <c r="D17" s="52"/>
      <c r="E17" s="51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59" t="s">
        <v>20</v>
      </c>
    </row>
    <row r="18" spans="1:10" ht="21" customHeight="1">
      <c r="A18" s="73"/>
      <c r="B18" s="71"/>
      <c r="C18" s="51"/>
      <c r="D18" s="52"/>
      <c r="E18" s="51"/>
      <c r="F18" s="34">
        <v>0</v>
      </c>
      <c r="G18" s="34">
        <v>0</v>
      </c>
      <c r="H18" s="34">
        <f t="shared" si="0"/>
        <v>0</v>
      </c>
      <c r="I18" s="41"/>
      <c r="J18" s="60"/>
    </row>
    <row r="19" spans="1:10" ht="21" customHeight="1">
      <c r="A19" s="73"/>
      <c r="B19" s="71"/>
      <c r="C19" s="51"/>
      <c r="D19" s="52"/>
      <c r="E19" s="51"/>
      <c r="F19" s="34">
        <v>0</v>
      </c>
      <c r="G19" s="34">
        <v>0</v>
      </c>
      <c r="H19" s="34">
        <f t="shared" si="0"/>
        <v>0</v>
      </c>
      <c r="I19" s="41"/>
      <c r="J19" s="60"/>
    </row>
    <row r="20" spans="1:10" ht="21" customHeight="1">
      <c r="A20" s="73"/>
      <c r="B20" s="71"/>
      <c r="C20" s="51"/>
      <c r="D20" s="52"/>
      <c r="E20" s="51"/>
      <c r="F20" s="34">
        <v>0</v>
      </c>
      <c r="G20" s="34">
        <v>0</v>
      </c>
      <c r="H20" s="34">
        <f t="shared" si="0"/>
        <v>0</v>
      </c>
      <c r="I20" s="41"/>
      <c r="J20" s="60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1"/>
    </row>
    <row r="22" spans="1:10" ht="21" customHeight="1">
      <c r="A22" s="73">
        <v>4</v>
      </c>
      <c r="B22" s="71" t="s">
        <v>22</v>
      </c>
      <c r="C22" s="51">
        <v>0</v>
      </c>
      <c r="D22" s="52"/>
      <c r="E22" s="51">
        <f t="shared" si="2"/>
        <v>0</v>
      </c>
      <c r="F22" s="34">
        <v>0</v>
      </c>
      <c r="G22" s="34">
        <v>0</v>
      </c>
      <c r="H22" s="34">
        <f t="shared" ref="H22:H25" si="6">F22+G22</f>
        <v>0</v>
      </c>
      <c r="I22" s="50"/>
      <c r="J22" s="59" t="s">
        <v>23</v>
      </c>
    </row>
    <row r="23" spans="1:10" ht="21" customHeight="1">
      <c r="A23" s="73"/>
      <c r="B23" s="71"/>
      <c r="C23" s="51"/>
      <c r="D23" s="52"/>
      <c r="E23" s="51"/>
      <c r="F23" s="34">
        <v>0</v>
      </c>
      <c r="G23" s="34">
        <v>0</v>
      </c>
      <c r="H23" s="34">
        <f t="shared" si="6"/>
        <v>0</v>
      </c>
      <c r="I23" s="50"/>
      <c r="J23" s="60"/>
    </row>
    <row r="24" spans="1:10" ht="21" customHeight="1">
      <c r="A24" s="73"/>
      <c r="B24" s="71"/>
      <c r="C24" s="51"/>
      <c r="D24" s="52"/>
      <c r="E24" s="51"/>
      <c r="F24" s="34">
        <v>0</v>
      </c>
      <c r="G24" s="34">
        <v>0</v>
      </c>
      <c r="H24" s="34">
        <f t="shared" si="6"/>
        <v>0</v>
      </c>
      <c r="I24" s="50"/>
      <c r="J24" s="60"/>
    </row>
    <row r="25" spans="1:10" ht="21" customHeight="1">
      <c r="A25" s="73"/>
      <c r="B25" s="71"/>
      <c r="C25" s="51"/>
      <c r="D25" s="52"/>
      <c r="E25" s="51"/>
      <c r="F25" s="34">
        <v>0</v>
      </c>
      <c r="G25" s="34">
        <v>0</v>
      </c>
      <c r="H25" s="34">
        <f t="shared" si="6"/>
        <v>0</v>
      </c>
      <c r="I25" s="50"/>
      <c r="J25" s="60"/>
    </row>
    <row r="26" spans="1:10" ht="21" customHeight="1">
      <c r="A26" s="73"/>
      <c r="B26" s="71"/>
      <c r="C26" s="51"/>
      <c r="D26" s="52"/>
      <c r="E26" s="51"/>
      <c r="F26" s="34">
        <v>0</v>
      </c>
      <c r="G26" s="34">
        <v>0</v>
      </c>
      <c r="H26" s="34">
        <f t="shared" si="0"/>
        <v>0</v>
      </c>
      <c r="I26" s="41"/>
      <c r="J26" s="60"/>
    </row>
    <row r="27" spans="1:10" s="27" customFormat="1" ht="21" customHeight="1">
      <c r="A27" s="35"/>
      <c r="B27" s="36" t="s">
        <v>24</v>
      </c>
      <c r="C27" s="37">
        <f>SUM(C22)</f>
        <v>0</v>
      </c>
      <c r="D27" s="37">
        <f t="shared" ref="D27:E27" si="7">SUM(D22)</f>
        <v>0</v>
      </c>
      <c r="E27" s="37">
        <f t="shared" si="7"/>
        <v>0</v>
      </c>
      <c r="F27" s="37">
        <f>SUM(F22:F26)</f>
        <v>0</v>
      </c>
      <c r="G27" s="37">
        <f t="shared" ref="G27:H27" si="8">SUM(G22:G26)</f>
        <v>0</v>
      </c>
      <c r="H27" s="37">
        <f t="shared" si="8"/>
        <v>0</v>
      </c>
      <c r="I27" s="42"/>
      <c r="J27" s="61"/>
    </row>
    <row r="28" spans="1:10" ht="21" customHeight="1">
      <c r="A28" s="69">
        <v>5</v>
      </c>
      <c r="B28" s="82" t="s">
        <v>25</v>
      </c>
      <c r="C28" s="65">
        <v>0</v>
      </c>
      <c r="D28" s="65"/>
      <c r="E28" s="51">
        <f>C28*D28</f>
        <v>0</v>
      </c>
      <c r="F28" s="34">
        <v>44.13</v>
      </c>
      <c r="G28" s="34">
        <v>0</v>
      </c>
      <c r="H28" s="34">
        <f t="shared" ref="H28:H35" si="9">F28+G28</f>
        <v>44.13</v>
      </c>
      <c r="I28" s="50" t="s">
        <v>94</v>
      </c>
      <c r="J28" s="53" t="s">
        <v>26</v>
      </c>
    </row>
    <row r="29" spans="1:10" ht="21" customHeight="1">
      <c r="A29" s="74"/>
      <c r="B29" s="84"/>
      <c r="C29" s="68"/>
      <c r="D29" s="68"/>
      <c r="E29" s="51"/>
      <c r="F29" s="34">
        <v>90.06</v>
      </c>
      <c r="G29" s="34">
        <v>0</v>
      </c>
      <c r="H29" s="34">
        <f t="shared" si="9"/>
        <v>90.06</v>
      </c>
      <c r="I29" s="50" t="s">
        <v>94</v>
      </c>
      <c r="J29" s="54"/>
    </row>
    <row r="30" spans="1:10" ht="21" customHeight="1">
      <c r="A30" s="74"/>
      <c r="B30" s="84"/>
      <c r="C30" s="68"/>
      <c r="D30" s="68"/>
      <c r="E30" s="51"/>
      <c r="F30" s="34">
        <v>29.75</v>
      </c>
      <c r="G30" s="34">
        <v>0</v>
      </c>
      <c r="H30" s="34">
        <f t="shared" si="9"/>
        <v>29.75</v>
      </c>
      <c r="I30" s="50" t="s">
        <v>95</v>
      </c>
      <c r="J30" s="54"/>
    </row>
    <row r="31" spans="1:10" ht="21" customHeight="1">
      <c r="A31" s="74"/>
      <c r="B31" s="84"/>
      <c r="C31" s="68"/>
      <c r="D31" s="68"/>
      <c r="E31" s="51"/>
      <c r="F31" s="34">
        <v>30.27</v>
      </c>
      <c r="G31" s="34">
        <v>0</v>
      </c>
      <c r="H31" s="34">
        <f t="shared" ref="H31:H32" si="10">F31+G31</f>
        <v>30.27</v>
      </c>
      <c r="I31" s="50" t="s">
        <v>96</v>
      </c>
      <c r="J31" s="54"/>
    </row>
    <row r="32" spans="1:10" ht="21" customHeight="1">
      <c r="A32" s="74"/>
      <c r="B32" s="84"/>
      <c r="C32" s="68"/>
      <c r="D32" s="68"/>
      <c r="E32" s="51"/>
      <c r="F32" s="34">
        <v>0</v>
      </c>
      <c r="G32" s="34">
        <v>191.18</v>
      </c>
      <c r="H32" s="34">
        <f t="shared" si="10"/>
        <v>191.18</v>
      </c>
      <c r="I32" s="50" t="s">
        <v>97</v>
      </c>
      <c r="J32" s="54"/>
    </row>
    <row r="33" spans="1:10" ht="21" customHeight="1">
      <c r="A33" s="74"/>
      <c r="B33" s="84"/>
      <c r="C33" s="68"/>
      <c r="D33" s="68"/>
      <c r="E33" s="51"/>
      <c r="F33" s="34">
        <v>0</v>
      </c>
      <c r="G33" s="34">
        <v>41.36</v>
      </c>
      <c r="H33" s="34">
        <f t="shared" ref="H33:H34" si="11">F33+G33</f>
        <v>41.36</v>
      </c>
      <c r="I33" s="50" t="s">
        <v>97</v>
      </c>
      <c r="J33" s="54"/>
    </row>
    <row r="34" spans="1:10" ht="21" customHeight="1">
      <c r="A34" s="74"/>
      <c r="B34" s="84"/>
      <c r="C34" s="68"/>
      <c r="D34" s="68"/>
      <c r="E34" s="51"/>
      <c r="F34" s="34">
        <v>41.94</v>
      </c>
      <c r="G34" s="34">
        <v>0</v>
      </c>
      <c r="H34" s="34">
        <f t="shared" si="11"/>
        <v>41.94</v>
      </c>
      <c r="I34" s="50" t="s">
        <v>98</v>
      </c>
      <c r="J34" s="54"/>
    </row>
    <row r="35" spans="1:10" ht="21" customHeight="1">
      <c r="A35" s="70"/>
      <c r="B35" s="83"/>
      <c r="C35" s="66"/>
      <c r="D35" s="66"/>
      <c r="E35" s="51"/>
      <c r="F35" s="34">
        <v>0</v>
      </c>
      <c r="G35" s="34">
        <v>0</v>
      </c>
      <c r="H35" s="34">
        <f t="shared" si="9"/>
        <v>0</v>
      </c>
      <c r="I35" s="41"/>
      <c r="J35" s="54"/>
    </row>
    <row r="36" spans="1:10" s="27" customFormat="1" ht="21" customHeight="1">
      <c r="A36" s="35"/>
      <c r="B36" s="36" t="s">
        <v>27</v>
      </c>
      <c r="C36" s="37">
        <f>SUM(C28)</f>
        <v>0</v>
      </c>
      <c r="D36" s="37">
        <f>SUM(D28)</f>
        <v>0</v>
      </c>
      <c r="E36" s="37">
        <f>SUM(E28:E35)</f>
        <v>0</v>
      </c>
      <c r="F36" s="37">
        <f>SUM(F28:F35)</f>
        <v>236.15</v>
      </c>
      <c r="G36" s="37">
        <f>SUM(G28:G35)</f>
        <v>232.54000000000002</v>
      </c>
      <c r="H36" s="37">
        <f>SUM(H28:H35)</f>
        <v>468.69</v>
      </c>
      <c r="I36" s="42"/>
      <c r="J36" s="55"/>
    </row>
    <row r="37" spans="1:10" ht="21" customHeight="1">
      <c r="A37" s="73">
        <v>6</v>
      </c>
      <c r="B37" s="71" t="s">
        <v>28</v>
      </c>
      <c r="C37" s="51">
        <v>0</v>
      </c>
      <c r="D37" s="52"/>
      <c r="E37" s="51">
        <f>C37*D37</f>
        <v>0</v>
      </c>
      <c r="F37" s="34">
        <v>0</v>
      </c>
      <c r="G37" s="34">
        <v>0</v>
      </c>
      <c r="H37" s="34">
        <f t="shared" si="0"/>
        <v>0</v>
      </c>
      <c r="I37" s="41"/>
      <c r="J37" s="53" t="s">
        <v>29</v>
      </c>
    </row>
    <row r="38" spans="1:10" ht="21" customHeight="1">
      <c r="A38" s="73"/>
      <c r="B38" s="71"/>
      <c r="C38" s="51"/>
      <c r="D38" s="52"/>
      <c r="E38" s="51"/>
      <c r="F38" s="34">
        <v>0</v>
      </c>
      <c r="G38" s="34">
        <v>0</v>
      </c>
      <c r="H38" s="34">
        <f t="shared" si="0"/>
        <v>0</v>
      </c>
      <c r="I38" s="41"/>
      <c r="J38" s="60"/>
    </row>
    <row r="39" spans="1:10" ht="21" customHeight="1">
      <c r="A39" s="73"/>
      <c r="B39" s="71"/>
      <c r="C39" s="51"/>
      <c r="D39" s="52"/>
      <c r="E39" s="51"/>
      <c r="F39" s="34">
        <v>0</v>
      </c>
      <c r="G39" s="34">
        <v>0</v>
      </c>
      <c r="H39" s="34">
        <f t="shared" si="0"/>
        <v>0</v>
      </c>
      <c r="I39" s="41"/>
      <c r="J39" s="60"/>
    </row>
    <row r="40" spans="1:10" ht="21" customHeight="1">
      <c r="A40" s="73"/>
      <c r="B40" s="71"/>
      <c r="C40" s="51"/>
      <c r="D40" s="52"/>
      <c r="E40" s="51"/>
      <c r="F40" s="34">
        <v>0</v>
      </c>
      <c r="G40" s="34">
        <v>0</v>
      </c>
      <c r="H40" s="34">
        <f t="shared" si="0"/>
        <v>0</v>
      </c>
      <c r="I40" s="41"/>
      <c r="J40" s="60"/>
    </row>
    <row r="41" spans="1:10" s="27" customFormat="1" ht="21" customHeight="1">
      <c r="A41" s="35"/>
      <c r="B41" s="36" t="s">
        <v>30</v>
      </c>
      <c r="C41" s="37">
        <f>SUM(C37)</f>
        <v>0</v>
      </c>
      <c r="D41" s="37">
        <f t="shared" ref="D41:E41" si="12">SUM(D37)</f>
        <v>0</v>
      </c>
      <c r="E41" s="37">
        <f t="shared" si="12"/>
        <v>0</v>
      </c>
      <c r="F41" s="37">
        <f>SUM(F37:F40)</f>
        <v>0</v>
      </c>
      <c r="G41" s="37">
        <f t="shared" ref="G41" si="13">SUM(G37:G40)</f>
        <v>0</v>
      </c>
      <c r="H41" s="37">
        <f>SUM(H37:H40)</f>
        <v>0</v>
      </c>
      <c r="I41" s="42"/>
      <c r="J41" s="61"/>
    </row>
    <row r="42" spans="1:10" ht="21" customHeight="1">
      <c r="A42" s="73">
        <v>7</v>
      </c>
      <c r="B42" s="71" t="s">
        <v>31</v>
      </c>
      <c r="C42" s="51">
        <v>0</v>
      </c>
      <c r="D42" s="52"/>
      <c r="E42" s="51">
        <f t="shared" si="2"/>
        <v>0</v>
      </c>
      <c r="F42" s="34">
        <v>0</v>
      </c>
      <c r="G42" s="34">
        <v>0</v>
      </c>
      <c r="H42" s="34">
        <f t="shared" ref="H42" si="14">F42+G42</f>
        <v>0</v>
      </c>
      <c r="I42" s="41"/>
      <c r="J42" s="56"/>
    </row>
    <row r="43" spans="1:10" ht="21" customHeight="1">
      <c r="A43" s="73"/>
      <c r="B43" s="71"/>
      <c r="C43" s="51"/>
      <c r="D43" s="52"/>
      <c r="E43" s="51"/>
      <c r="F43" s="34">
        <v>0</v>
      </c>
      <c r="G43" s="34">
        <v>0</v>
      </c>
      <c r="H43" s="34">
        <f t="shared" si="0"/>
        <v>0</v>
      </c>
      <c r="I43" s="41"/>
      <c r="J43" s="57"/>
    </row>
    <row r="44" spans="1:10" ht="21" customHeight="1">
      <c r="A44" s="73"/>
      <c r="B44" s="71"/>
      <c r="C44" s="51"/>
      <c r="D44" s="52"/>
      <c r="E44" s="51"/>
      <c r="F44" s="34">
        <v>0</v>
      </c>
      <c r="G44" s="34">
        <v>0</v>
      </c>
      <c r="H44" s="34">
        <f t="shared" si="0"/>
        <v>0</v>
      </c>
      <c r="I44" s="41"/>
      <c r="J44" s="57"/>
    </row>
    <row r="45" spans="1:10" ht="21" customHeight="1">
      <c r="A45" s="73"/>
      <c r="B45" s="71"/>
      <c r="C45" s="51"/>
      <c r="D45" s="52"/>
      <c r="E45" s="51"/>
      <c r="F45" s="34">
        <v>0</v>
      </c>
      <c r="G45" s="34">
        <v>0</v>
      </c>
      <c r="H45" s="34">
        <f t="shared" si="0"/>
        <v>0</v>
      </c>
      <c r="I45" s="41"/>
      <c r="J45" s="57"/>
    </row>
    <row r="46" spans="1:10" s="27" customFormat="1" ht="21" customHeight="1">
      <c r="A46" s="35"/>
      <c r="B46" s="36" t="s">
        <v>32</v>
      </c>
      <c r="C46" s="37">
        <f>SUM(C42)</f>
        <v>0</v>
      </c>
      <c r="D46" s="37">
        <f t="shared" ref="D46:E46" si="15">SUM(D42)</f>
        <v>0</v>
      </c>
      <c r="E46" s="37">
        <f t="shared" si="15"/>
        <v>0</v>
      </c>
      <c r="F46" s="37">
        <f>SUM(F42:F45)</f>
        <v>0</v>
      </c>
      <c r="G46" s="37">
        <f t="shared" ref="G46:H46" si="16">SUM(G42:G45)</f>
        <v>0</v>
      </c>
      <c r="H46" s="37">
        <f t="shared" si="16"/>
        <v>0</v>
      </c>
      <c r="I46" s="42"/>
      <c r="J46" s="58"/>
    </row>
    <row r="47" spans="1:10" ht="21" customHeight="1">
      <c r="A47" s="73">
        <v>8</v>
      </c>
      <c r="B47" s="71" t="s">
        <v>33</v>
      </c>
      <c r="C47" s="51">
        <v>0</v>
      </c>
      <c r="D47" s="52"/>
      <c r="E47" s="51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9" t="s">
        <v>34</v>
      </c>
    </row>
    <row r="48" spans="1:10" ht="21" customHeight="1">
      <c r="A48" s="73"/>
      <c r="B48" s="71"/>
      <c r="C48" s="51"/>
      <c r="D48" s="52"/>
      <c r="E48" s="51"/>
      <c r="F48" s="34">
        <v>0</v>
      </c>
      <c r="G48" s="34">
        <v>0</v>
      </c>
      <c r="H48" s="34">
        <f t="shared" si="0"/>
        <v>0</v>
      </c>
      <c r="I48" s="41"/>
      <c r="J48" s="60"/>
    </row>
    <row r="49" spans="1:10" s="27" customFormat="1" ht="21" customHeight="1">
      <c r="A49" s="35"/>
      <c r="B49" s="36" t="s">
        <v>35</v>
      </c>
      <c r="C49" s="37">
        <f>SUM(C47)</f>
        <v>0</v>
      </c>
      <c r="D49" s="37">
        <f t="shared" ref="D49:E49" si="17">SUM(D47)</f>
        <v>0</v>
      </c>
      <c r="E49" s="37">
        <f t="shared" si="17"/>
        <v>0</v>
      </c>
      <c r="F49" s="37">
        <f>SUM(F47:F48)</f>
        <v>0</v>
      </c>
      <c r="G49" s="37">
        <f t="shared" ref="G49:H49" si="18">SUM(G47:G48)</f>
        <v>0</v>
      </c>
      <c r="H49" s="37">
        <f t="shared" si="18"/>
        <v>0</v>
      </c>
      <c r="I49" s="42"/>
      <c r="J49" s="61"/>
    </row>
    <row r="50" spans="1:10" ht="21" customHeight="1">
      <c r="A50" s="73">
        <v>9</v>
      </c>
      <c r="B50" s="71" t="s">
        <v>36</v>
      </c>
      <c r="C50" s="51">
        <v>0</v>
      </c>
      <c r="D50" s="52"/>
      <c r="E50" s="51">
        <f t="shared" si="2"/>
        <v>0</v>
      </c>
      <c r="F50" s="34">
        <v>0</v>
      </c>
      <c r="G50" s="34">
        <v>0</v>
      </c>
      <c r="H50" s="34">
        <f t="shared" si="0"/>
        <v>0</v>
      </c>
      <c r="I50" s="41"/>
      <c r="J50" s="53" t="s">
        <v>37</v>
      </c>
    </row>
    <row r="51" spans="1:10" ht="21" customHeight="1">
      <c r="A51" s="73"/>
      <c r="B51" s="71"/>
      <c r="C51" s="51"/>
      <c r="D51" s="52"/>
      <c r="E51" s="51"/>
      <c r="F51" s="34">
        <v>0</v>
      </c>
      <c r="G51" s="34">
        <v>0</v>
      </c>
      <c r="H51" s="34">
        <f t="shared" si="0"/>
        <v>0</v>
      </c>
      <c r="I51" s="41"/>
      <c r="J51" s="54"/>
    </row>
    <row r="52" spans="1:10" ht="21" customHeight="1">
      <c r="A52" s="73"/>
      <c r="B52" s="71"/>
      <c r="C52" s="51"/>
      <c r="D52" s="52"/>
      <c r="E52" s="51"/>
      <c r="F52" s="34">
        <v>0</v>
      </c>
      <c r="G52" s="34">
        <v>0</v>
      </c>
      <c r="H52" s="34">
        <f t="shared" si="0"/>
        <v>0</v>
      </c>
      <c r="I52" s="41"/>
      <c r="J52" s="54"/>
    </row>
    <row r="53" spans="1:10" s="27" customFormat="1" ht="21" customHeight="1">
      <c r="A53" s="35"/>
      <c r="B53" s="36" t="s">
        <v>38</v>
      </c>
      <c r="C53" s="37">
        <f>SUM(C50)</f>
        <v>0</v>
      </c>
      <c r="D53" s="37">
        <f t="shared" ref="D53:E53" si="19">SUM(D50)</f>
        <v>0</v>
      </c>
      <c r="E53" s="37">
        <f t="shared" si="19"/>
        <v>0</v>
      </c>
      <c r="F53" s="37">
        <f>SUM(F50:F52)</f>
        <v>0</v>
      </c>
      <c r="G53" s="37">
        <f t="shared" ref="G53:H53" si="20">SUM(G50:G52)</f>
        <v>0</v>
      </c>
      <c r="H53" s="37">
        <f t="shared" si="20"/>
        <v>0</v>
      </c>
      <c r="I53" s="42"/>
      <c r="J53" s="55"/>
    </row>
    <row r="54" spans="1:10" ht="21" customHeight="1">
      <c r="A54" s="69">
        <v>10</v>
      </c>
      <c r="B54" s="71" t="s">
        <v>39</v>
      </c>
      <c r="C54" s="51">
        <v>0</v>
      </c>
      <c r="D54" s="52"/>
      <c r="E54" s="51">
        <f t="shared" si="2"/>
        <v>0</v>
      </c>
      <c r="F54" s="34">
        <v>32.799999999999997</v>
      </c>
      <c r="G54" s="34">
        <v>0</v>
      </c>
      <c r="H54" s="34">
        <f t="shared" ref="H54" si="21">F54+G54</f>
        <v>32.799999999999997</v>
      </c>
      <c r="I54" s="50" t="s">
        <v>100</v>
      </c>
      <c r="J54" s="56"/>
    </row>
    <row r="55" spans="1:10" ht="21" customHeight="1">
      <c r="A55" s="74"/>
      <c r="B55" s="71"/>
      <c r="C55" s="51"/>
      <c r="D55" s="52"/>
      <c r="E55" s="51"/>
      <c r="F55" s="34">
        <v>54</v>
      </c>
      <c r="G55" s="34">
        <v>0</v>
      </c>
      <c r="H55" s="34">
        <f t="shared" ref="H55:H60" si="22">F55+G55</f>
        <v>54</v>
      </c>
      <c r="I55" s="50" t="s">
        <v>100</v>
      </c>
      <c r="J55" s="57"/>
    </row>
    <row r="56" spans="1:10" ht="21" customHeight="1">
      <c r="A56" s="74"/>
      <c r="B56" s="71"/>
      <c r="C56" s="51"/>
      <c r="D56" s="52"/>
      <c r="E56" s="51"/>
      <c r="F56" s="34">
        <v>44</v>
      </c>
      <c r="G56" s="34">
        <v>0</v>
      </c>
      <c r="H56" s="34">
        <f t="shared" si="22"/>
        <v>44</v>
      </c>
      <c r="I56" s="50" t="s">
        <v>101</v>
      </c>
      <c r="J56" s="57"/>
    </row>
    <row r="57" spans="1:10" ht="21" customHeight="1">
      <c r="A57" s="74"/>
      <c r="B57" s="71"/>
      <c r="C57" s="51"/>
      <c r="D57" s="52"/>
      <c r="E57" s="51"/>
      <c r="F57" s="34">
        <v>51.5</v>
      </c>
      <c r="G57" s="34">
        <v>0</v>
      </c>
      <c r="H57" s="34">
        <f t="shared" si="22"/>
        <v>51.5</v>
      </c>
      <c r="I57" s="50" t="s">
        <v>99</v>
      </c>
      <c r="J57" s="57"/>
    </row>
    <row r="58" spans="1:10" ht="21" customHeight="1">
      <c r="A58" s="74"/>
      <c r="B58" s="71"/>
      <c r="C58" s="51"/>
      <c r="D58" s="52"/>
      <c r="E58" s="51"/>
      <c r="F58" s="34">
        <v>0</v>
      </c>
      <c r="G58" s="34">
        <v>0</v>
      </c>
      <c r="H58" s="34">
        <f t="shared" si="22"/>
        <v>0</v>
      </c>
      <c r="I58" s="41"/>
      <c r="J58" s="57"/>
    </row>
    <row r="59" spans="1:10" ht="21" customHeight="1">
      <c r="A59" s="74"/>
      <c r="B59" s="71"/>
      <c r="C59" s="51"/>
      <c r="D59" s="52"/>
      <c r="E59" s="51"/>
      <c r="F59" s="34">
        <v>0</v>
      </c>
      <c r="G59" s="34">
        <v>0</v>
      </c>
      <c r="H59" s="34">
        <f t="shared" si="22"/>
        <v>0</v>
      </c>
      <c r="I59" s="41"/>
      <c r="J59" s="57"/>
    </row>
    <row r="60" spans="1:10" ht="21" customHeight="1">
      <c r="A60" s="70"/>
      <c r="B60" s="71"/>
      <c r="C60" s="51"/>
      <c r="D60" s="52"/>
      <c r="E60" s="51"/>
      <c r="F60" s="34">
        <v>0</v>
      </c>
      <c r="G60" s="34">
        <v>0</v>
      </c>
      <c r="H60" s="34">
        <f t="shared" si="22"/>
        <v>0</v>
      </c>
      <c r="I60" s="41"/>
      <c r="J60" s="57"/>
    </row>
    <row r="61" spans="1:10" s="27" customFormat="1" ht="21" customHeight="1">
      <c r="A61" s="35"/>
      <c r="B61" s="36" t="s">
        <v>40</v>
      </c>
      <c r="C61" s="37">
        <f>SUM(C54)</f>
        <v>0</v>
      </c>
      <c r="D61" s="37">
        <f t="shared" ref="D61:E61" si="23">SUM(D54)</f>
        <v>0</v>
      </c>
      <c r="E61" s="37">
        <f t="shared" si="23"/>
        <v>0</v>
      </c>
      <c r="F61" s="37">
        <f>SUM(F54:F60)</f>
        <v>182.3</v>
      </c>
      <c r="G61" s="37">
        <f t="shared" ref="G61:H61" si="24">SUM(G54:G60)</f>
        <v>0</v>
      </c>
      <c r="H61" s="37">
        <f t="shared" si="24"/>
        <v>182.3</v>
      </c>
      <c r="I61" s="42"/>
      <c r="J61" s="58"/>
    </row>
    <row r="62" spans="1:10" ht="21" customHeight="1">
      <c r="A62" s="35"/>
      <c r="B62" s="36" t="s">
        <v>41</v>
      </c>
      <c r="C62" s="37">
        <f>SUM(C61,C53,C49,C46,C41,C36,C27,C21,C16,C13)</f>
        <v>0</v>
      </c>
      <c r="D62" s="37">
        <f>SUM(D61,D53,D49,D46,D41,D36,D27,D21,D16,D13)</f>
        <v>0</v>
      </c>
      <c r="E62" s="37">
        <f>SUM(E61,E53,E49,E46,E41,E36,E27,E21,E16,E13)</f>
        <v>0</v>
      </c>
      <c r="F62" s="37">
        <f>SUM(F61,F53,F49,F46,F41,F36,F27,F21,F16,F13)</f>
        <v>418.45000000000005</v>
      </c>
      <c r="G62" s="37">
        <f>SUM(G61,G53,G49,G46,G41,G36,G27,G21,G16,G13)</f>
        <v>232.54000000000002</v>
      </c>
      <c r="H62" s="37">
        <f>SUM(H61,H53,H49,H46,H41,H36,H27,H21,H16,H13)</f>
        <v>650.99</v>
      </c>
      <c r="I62" s="42"/>
      <c r="J62" s="43"/>
    </row>
    <row r="66" spans="1:9" ht="21" customHeight="1">
      <c r="A66" s="79" t="s">
        <v>42</v>
      </c>
      <c r="B66" s="80"/>
      <c r="C66" s="81" t="s">
        <v>43</v>
      </c>
      <c r="D66" s="81"/>
      <c r="E66" s="81" t="s">
        <v>44</v>
      </c>
      <c r="F66" s="81"/>
      <c r="G66" s="81" t="s">
        <v>45</v>
      </c>
      <c r="H66" s="81"/>
      <c r="I66" s="44" t="s">
        <v>46</v>
      </c>
    </row>
    <row r="67" spans="1:9" ht="21" customHeight="1">
      <c r="A67" s="75">
        <f>E62</f>
        <v>0</v>
      </c>
      <c r="B67" s="67"/>
      <c r="C67" s="67">
        <f>H62</f>
        <v>650.99</v>
      </c>
      <c r="D67" s="67"/>
      <c r="E67" s="67">
        <f>F62</f>
        <v>418.45000000000005</v>
      </c>
      <c r="F67" s="67"/>
      <c r="G67" s="67">
        <f>G62</f>
        <v>232.54000000000002</v>
      </c>
      <c r="H67" s="67"/>
      <c r="I67" s="45">
        <f>A67-C67</f>
        <v>-650.99</v>
      </c>
    </row>
    <row r="69" spans="1:9" ht="21" customHeight="1">
      <c r="A69" s="38" t="s">
        <v>47</v>
      </c>
      <c r="B69" s="27"/>
      <c r="C69" s="39" t="s">
        <v>48</v>
      </c>
      <c r="D69" s="38"/>
      <c r="E69" s="38" t="s">
        <v>49</v>
      </c>
      <c r="F69" s="38"/>
      <c r="G69" s="38" t="s">
        <v>50</v>
      </c>
      <c r="H69" s="38"/>
      <c r="I69" s="27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B8:B12"/>
    <mergeCell ref="B14:B15"/>
    <mergeCell ref="B17:B20"/>
    <mergeCell ref="B22:B26"/>
    <mergeCell ref="B28:B35"/>
    <mergeCell ref="B37:B40"/>
    <mergeCell ref="B42:B45"/>
    <mergeCell ref="B47:B48"/>
    <mergeCell ref="B50:B52"/>
    <mergeCell ref="G67:H67"/>
    <mergeCell ref="A6:A7"/>
    <mergeCell ref="A8:A12"/>
    <mergeCell ref="A14:A15"/>
    <mergeCell ref="A17:A20"/>
    <mergeCell ref="A22:A26"/>
    <mergeCell ref="A28:A35"/>
    <mergeCell ref="A37:A40"/>
    <mergeCell ref="A42:A45"/>
    <mergeCell ref="A47:A48"/>
    <mergeCell ref="A50:A52"/>
    <mergeCell ref="A54:A60"/>
    <mergeCell ref="B6:B7"/>
    <mergeCell ref="D50:D52"/>
    <mergeCell ref="D54:D60"/>
    <mergeCell ref="A67:B67"/>
    <mergeCell ref="B54:B60"/>
    <mergeCell ref="C8:C12"/>
    <mergeCell ref="C14:C15"/>
    <mergeCell ref="C17:C20"/>
    <mergeCell ref="C22:C26"/>
    <mergeCell ref="C37:C40"/>
    <mergeCell ref="C42:C45"/>
    <mergeCell ref="C47:C48"/>
    <mergeCell ref="C50:C52"/>
    <mergeCell ref="C54:C60"/>
    <mergeCell ref="C28:C35"/>
    <mergeCell ref="E8:E12"/>
    <mergeCell ref="E14:E15"/>
    <mergeCell ref="E17:E20"/>
    <mergeCell ref="C67:D67"/>
    <mergeCell ref="E67:F67"/>
    <mergeCell ref="E42:E45"/>
    <mergeCell ref="E47:E48"/>
    <mergeCell ref="E50:E52"/>
    <mergeCell ref="E54:E60"/>
    <mergeCell ref="D28:D35"/>
    <mergeCell ref="E28:E35"/>
    <mergeCell ref="D22:D26"/>
    <mergeCell ref="D37:D40"/>
    <mergeCell ref="D42:D45"/>
    <mergeCell ref="D8:D12"/>
    <mergeCell ref="D14:D15"/>
    <mergeCell ref="H4:I5"/>
    <mergeCell ref="J22:J27"/>
    <mergeCell ref="J28:J36"/>
    <mergeCell ref="J37:J41"/>
    <mergeCell ref="J42:J46"/>
    <mergeCell ref="J4:J5"/>
    <mergeCell ref="J6:J7"/>
    <mergeCell ref="J8:J13"/>
    <mergeCell ref="J14:J16"/>
    <mergeCell ref="J17:J21"/>
    <mergeCell ref="E37:E40"/>
    <mergeCell ref="D17:D20"/>
    <mergeCell ref="D47:D48"/>
    <mergeCell ref="J50:J53"/>
    <mergeCell ref="J54:J61"/>
    <mergeCell ref="J47:J49"/>
    <mergeCell ref="E22:E26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81</v>
      </c>
      <c r="K5" s="88"/>
    </row>
    <row r="6" spans="2:11" ht="20" customHeight="1">
      <c r="B6" s="6"/>
      <c r="C6" s="7"/>
      <c r="D6" s="8" t="s">
        <v>55</v>
      </c>
      <c r="E6" s="8"/>
      <c r="F6" s="89" t="s">
        <v>83</v>
      </c>
      <c r="G6" s="89"/>
      <c r="H6" s="8" t="s">
        <v>56</v>
      </c>
      <c r="I6" s="7"/>
      <c r="J6" s="89" t="s">
        <v>57</v>
      </c>
      <c r="K6" s="90"/>
    </row>
    <row r="7" spans="2:11" ht="20" customHeight="1">
      <c r="B7" s="6"/>
      <c r="C7" s="7"/>
      <c r="D7" s="8" t="s">
        <v>58</v>
      </c>
      <c r="E7" s="8"/>
      <c r="F7" s="89" t="s">
        <v>84</v>
      </c>
      <c r="G7" s="89"/>
      <c r="H7" s="8" t="s">
        <v>59</v>
      </c>
      <c r="I7" s="7"/>
      <c r="J7" s="91" t="s">
        <v>85</v>
      </c>
      <c r="K7" s="9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7" t="s">
        <v>86</v>
      </c>
      <c r="K8" s="9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4"/>
      <c r="D10" s="13" t="s">
        <v>61</v>
      </c>
      <c r="E10" s="92" t="s">
        <v>62</v>
      </c>
      <c r="F10" s="94"/>
      <c r="G10" s="15" t="s">
        <v>63</v>
      </c>
      <c r="H10" s="14" t="s">
        <v>64</v>
      </c>
      <c r="I10" s="92" t="s">
        <v>65</v>
      </c>
      <c r="J10" s="94"/>
      <c r="K10" s="15" t="s">
        <v>66</v>
      </c>
    </row>
    <row r="11" spans="2:11" ht="20" customHeight="1">
      <c r="B11" s="103">
        <v>1</v>
      </c>
      <c r="C11" s="104"/>
      <c r="D11" s="105" t="s">
        <v>67</v>
      </c>
      <c r="E11" s="108" t="s">
        <v>68</v>
      </c>
      <c r="F11" s="109"/>
      <c r="G11" s="16"/>
      <c r="H11" s="16"/>
      <c r="I11" s="101"/>
      <c r="J11" s="102"/>
      <c r="K11" s="21"/>
    </row>
    <row r="12" spans="2:11" ht="20" customHeight="1">
      <c r="B12" s="48"/>
      <c r="C12" s="49"/>
      <c r="D12" s="106"/>
      <c r="E12" s="110"/>
      <c r="F12" s="111"/>
      <c r="G12" s="16"/>
      <c r="H12" s="16"/>
      <c r="I12" s="46"/>
      <c r="J12" s="47"/>
      <c r="K12" s="21"/>
    </row>
    <row r="13" spans="2:11" ht="20" customHeight="1">
      <c r="B13" s="48"/>
      <c r="C13" s="49"/>
      <c r="D13" s="106"/>
      <c r="E13" s="110"/>
      <c r="F13" s="111"/>
      <c r="G13" s="16"/>
      <c r="H13" s="16"/>
      <c r="I13" s="46"/>
      <c r="J13" s="47"/>
      <c r="K13" s="21"/>
    </row>
    <row r="14" spans="2:11" ht="20" customHeight="1">
      <c r="B14" s="48"/>
      <c r="C14" s="49"/>
      <c r="D14" s="106"/>
      <c r="E14" s="112"/>
      <c r="F14" s="113"/>
      <c r="G14" s="16"/>
      <c r="H14" s="16"/>
      <c r="I14" s="46"/>
      <c r="J14" s="47"/>
      <c r="K14" s="21"/>
    </row>
    <row r="15" spans="2:11" ht="20" customHeight="1">
      <c r="B15" s="103">
        <v>2</v>
      </c>
      <c r="C15" s="104"/>
      <c r="D15" s="106"/>
      <c r="E15" s="108" t="s">
        <v>69</v>
      </c>
      <c r="F15" s="109"/>
      <c r="G15" s="16">
        <v>221.76</v>
      </c>
      <c r="H15" s="16">
        <v>221.76</v>
      </c>
      <c r="I15" s="101">
        <v>0</v>
      </c>
      <c r="J15" s="102"/>
      <c r="K15" s="21" t="s">
        <v>89</v>
      </c>
    </row>
    <row r="16" spans="2:11" ht="20" customHeight="1">
      <c r="B16" s="48"/>
      <c r="C16" s="49"/>
      <c r="D16" s="106"/>
      <c r="E16" s="110"/>
      <c r="F16" s="111"/>
      <c r="G16" s="16"/>
      <c r="H16" s="16"/>
      <c r="I16" s="46"/>
      <c r="J16" s="47"/>
      <c r="K16" s="21"/>
    </row>
    <row r="17" spans="2:11" ht="20" customHeight="1">
      <c r="B17" s="48"/>
      <c r="C17" s="49"/>
      <c r="D17" s="106"/>
      <c r="E17" s="110"/>
      <c r="F17" s="111"/>
      <c r="G17" s="16"/>
      <c r="H17" s="16"/>
      <c r="I17" s="46"/>
      <c r="J17" s="47"/>
      <c r="K17" s="21"/>
    </row>
    <row r="18" spans="2:11" ht="20" customHeight="1">
      <c r="B18" s="48"/>
      <c r="C18" s="49"/>
      <c r="D18" s="106"/>
      <c r="E18" s="110"/>
      <c r="F18" s="111"/>
      <c r="G18" s="16"/>
      <c r="H18" s="16"/>
      <c r="I18" s="46"/>
      <c r="J18" s="47"/>
      <c r="K18" s="21"/>
    </row>
    <row r="19" spans="2:11" ht="20" customHeight="1">
      <c r="B19" s="48"/>
      <c r="C19" s="49"/>
      <c r="D19" s="106"/>
      <c r="E19" s="112"/>
      <c r="F19" s="113"/>
      <c r="G19" s="16"/>
      <c r="H19" s="16"/>
      <c r="I19" s="46"/>
      <c r="J19" s="47"/>
      <c r="K19" s="21"/>
    </row>
    <row r="20" spans="2:11" ht="20" customHeight="1">
      <c r="B20" s="103">
        <v>3</v>
      </c>
      <c r="C20" s="104"/>
      <c r="D20" s="106"/>
      <c r="E20" s="108" t="s">
        <v>70</v>
      </c>
      <c r="F20" s="109"/>
      <c r="G20" s="16"/>
      <c r="H20" s="16"/>
      <c r="I20" s="101"/>
      <c r="J20" s="102"/>
      <c r="K20" s="21"/>
    </row>
    <row r="21" spans="2:11" ht="20" customHeight="1">
      <c r="B21" s="48"/>
      <c r="C21" s="49"/>
      <c r="D21" s="106"/>
      <c r="E21" s="112"/>
      <c r="F21" s="113"/>
      <c r="G21" s="16"/>
      <c r="H21" s="16"/>
      <c r="I21" s="46"/>
      <c r="J21" s="47"/>
      <c r="K21" s="21"/>
    </row>
    <row r="22" spans="2:11" ht="20" customHeight="1">
      <c r="B22" s="48"/>
      <c r="C22" s="49"/>
      <c r="D22" s="106"/>
      <c r="E22" s="108" t="s">
        <v>71</v>
      </c>
      <c r="F22" s="109"/>
      <c r="G22" s="16">
        <v>50.1</v>
      </c>
      <c r="H22" s="16">
        <v>50.1</v>
      </c>
      <c r="I22" s="46"/>
      <c r="J22" s="47">
        <v>0</v>
      </c>
      <c r="K22" s="21" t="s">
        <v>87</v>
      </c>
    </row>
    <row r="23" spans="2:11" ht="20" customHeight="1">
      <c r="B23" s="48"/>
      <c r="C23" s="49"/>
      <c r="D23" s="106"/>
      <c r="E23" s="110"/>
      <c r="F23" s="111"/>
      <c r="G23" s="16">
        <v>201.8</v>
      </c>
      <c r="H23" s="16">
        <v>201.8</v>
      </c>
      <c r="I23" s="46"/>
      <c r="J23" s="47">
        <v>0</v>
      </c>
      <c r="K23" s="21" t="s">
        <v>88</v>
      </c>
    </row>
    <row r="24" spans="2:11" ht="20" customHeight="1">
      <c r="B24" s="48"/>
      <c r="C24" s="49"/>
      <c r="D24" s="106"/>
      <c r="E24" s="110"/>
      <c r="F24" s="111"/>
      <c r="G24" s="16"/>
      <c r="H24" s="16"/>
      <c r="I24" s="46"/>
      <c r="J24" s="47"/>
      <c r="K24" s="21"/>
    </row>
    <row r="25" spans="2:11" ht="20" customHeight="1">
      <c r="B25" s="48"/>
      <c r="C25" s="49"/>
      <c r="D25" s="106"/>
      <c r="E25" s="110"/>
      <c r="F25" s="111"/>
      <c r="G25" s="16"/>
      <c r="H25" s="16"/>
      <c r="I25" s="46"/>
      <c r="J25" s="47"/>
      <c r="K25" s="21"/>
    </row>
    <row r="26" spans="2:11" ht="20" customHeight="1">
      <c r="B26" s="103">
        <v>4</v>
      </c>
      <c r="C26" s="104"/>
      <c r="D26" s="106"/>
      <c r="E26" s="112"/>
      <c r="F26" s="113"/>
      <c r="G26" s="16"/>
      <c r="H26" s="16"/>
      <c r="I26" s="101"/>
      <c r="J26" s="102"/>
      <c r="K26" s="21"/>
    </row>
    <row r="27" spans="2:11" ht="20" customHeight="1">
      <c r="B27" s="103">
        <v>5</v>
      </c>
      <c r="C27" s="104"/>
      <c r="D27" s="105" t="s">
        <v>39</v>
      </c>
      <c r="E27" s="99" t="s">
        <v>82</v>
      </c>
      <c r="F27" s="99"/>
      <c r="G27" s="16"/>
      <c r="H27" s="16"/>
      <c r="I27" s="101"/>
      <c r="J27" s="102"/>
      <c r="K27" s="21"/>
    </row>
    <row r="28" spans="2:11" ht="20" customHeight="1">
      <c r="B28" s="103">
        <v>6</v>
      </c>
      <c r="C28" s="104"/>
      <c r="D28" s="106"/>
      <c r="E28" s="99"/>
      <c r="F28" s="99"/>
      <c r="G28" s="16"/>
      <c r="H28" s="16"/>
      <c r="I28" s="101"/>
      <c r="J28" s="102"/>
      <c r="K28" s="21"/>
    </row>
    <row r="29" spans="2:11" ht="20" customHeight="1">
      <c r="B29" s="103">
        <v>7</v>
      </c>
      <c r="C29" s="104"/>
      <c r="D29" s="107"/>
      <c r="E29" s="99"/>
      <c r="F29" s="99"/>
      <c r="G29" s="16"/>
      <c r="H29" s="16"/>
      <c r="I29" s="101"/>
      <c r="J29" s="102"/>
      <c r="K29" s="21"/>
    </row>
    <row r="30" spans="2:11" ht="20" customHeight="1">
      <c r="B30" s="92" t="s">
        <v>41</v>
      </c>
      <c r="C30" s="93"/>
      <c r="D30" s="93"/>
      <c r="E30" s="93"/>
      <c r="F30" s="94"/>
      <c r="G30" s="17">
        <f>SUM(G11:G29)</f>
        <v>473.66</v>
      </c>
      <c r="H30" s="17">
        <f>SUM(H11:H29)</f>
        <v>473.66</v>
      </c>
      <c r="I30" s="95">
        <f>SUM(I11:J29)</f>
        <v>0</v>
      </c>
      <c r="J30" s="96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5" t="s">
        <v>64</v>
      </c>
      <c r="C32" s="85"/>
      <c r="D32" s="85"/>
      <c r="E32" s="85"/>
      <c r="F32" s="85"/>
      <c r="G32" s="85" t="s">
        <v>72</v>
      </c>
      <c r="H32" s="85"/>
      <c r="I32" s="85"/>
      <c r="J32" s="85"/>
      <c r="K32" s="15" t="s">
        <v>73</v>
      </c>
    </row>
    <row r="33" spans="1:11" ht="20" customHeight="1">
      <c r="B33" s="86">
        <f>H30</f>
        <v>473.66</v>
      </c>
      <c r="C33" s="86"/>
      <c r="D33" s="86"/>
      <c r="E33" s="86"/>
      <c r="F33" s="86"/>
      <c r="G33" s="86">
        <f>I30</f>
        <v>0</v>
      </c>
      <c r="H33" s="86"/>
      <c r="I33" s="86"/>
      <c r="J33" s="86"/>
      <c r="K33" s="24">
        <f>SUM(B33:J33)</f>
        <v>473.66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/>
      <c r="E35" s="7"/>
      <c r="F35" s="7" t="s">
        <v>48</v>
      </c>
      <c r="G35" s="7" t="s">
        <v>75</v>
      </c>
      <c r="H35" s="7"/>
      <c r="I35" s="7"/>
      <c r="J35" s="7" t="s">
        <v>50</v>
      </c>
      <c r="K35" s="7"/>
    </row>
    <row r="38" spans="1:11" ht="17">
      <c r="A38" s="76" t="s">
        <v>76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40" spans="1:11" ht="20" customHeight="1">
      <c r="B40" s="3"/>
      <c r="C40" s="4"/>
      <c r="D40" s="5" t="s">
        <v>52</v>
      </c>
      <c r="E40" s="5"/>
      <c r="F40" s="87" t="str">
        <f>F5</f>
        <v>郭燕雷</v>
      </c>
      <c r="G40" s="87"/>
      <c r="H40" s="5" t="s">
        <v>54</v>
      </c>
      <c r="I40" s="4"/>
      <c r="J40" s="87" t="str">
        <f>J5</f>
        <v>经理</v>
      </c>
      <c r="K40" s="88"/>
    </row>
    <row r="41" spans="1:11" ht="20" customHeight="1">
      <c r="B41" s="6"/>
      <c r="C41" s="7"/>
      <c r="D41" s="8" t="s">
        <v>55</v>
      </c>
      <c r="E41" s="8"/>
      <c r="F41" s="89" t="s">
        <v>83</v>
      </c>
      <c r="G41" s="89"/>
      <c r="H41" s="8" t="s">
        <v>56</v>
      </c>
      <c r="I41" s="7"/>
      <c r="J41" s="89" t="s">
        <v>91</v>
      </c>
      <c r="K41" s="90"/>
    </row>
    <row r="42" spans="1:11" ht="20" customHeight="1">
      <c r="B42" s="6"/>
      <c r="C42" s="7"/>
      <c r="D42" s="8" t="s">
        <v>58</v>
      </c>
      <c r="E42" s="8"/>
      <c r="F42" s="89" t="s">
        <v>90</v>
      </c>
      <c r="G42" s="89"/>
      <c r="H42" s="8" t="s">
        <v>59</v>
      </c>
      <c r="I42" s="7"/>
      <c r="J42" s="91" t="str">
        <f>J7</f>
        <v>2025.2.14</v>
      </c>
      <c r="K42" s="90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7" t="str">
        <f>J8</f>
        <v>HMZA-250201-SLJ182</v>
      </c>
      <c r="K43" s="98"/>
    </row>
    <row r="44" spans="1:11" ht="20" customHeight="1"/>
    <row r="45" spans="1:11" ht="20" customHeight="1">
      <c r="B45" s="99"/>
      <c r="C45" s="99"/>
      <c r="D45" s="18" t="s">
        <v>77</v>
      </c>
      <c r="E45" s="99" t="s">
        <v>78</v>
      </c>
      <c r="F45" s="99"/>
      <c r="G45" s="16" t="s">
        <v>79</v>
      </c>
      <c r="H45" s="16" t="s">
        <v>80</v>
      </c>
      <c r="I45" s="100" t="s">
        <v>41</v>
      </c>
      <c r="J45" s="100"/>
      <c r="K45" s="25" t="s">
        <v>66</v>
      </c>
    </row>
    <row r="46" spans="1:11" ht="20" customHeight="1">
      <c r="B46" s="99">
        <v>1</v>
      </c>
      <c r="C46" s="99"/>
      <c r="D46" s="19" t="s">
        <v>83</v>
      </c>
      <c r="E46" s="99" t="s">
        <v>90</v>
      </c>
      <c r="F46" s="99"/>
      <c r="G46" s="16">
        <v>100</v>
      </c>
      <c r="H46" s="16">
        <v>2</v>
      </c>
      <c r="I46" s="101">
        <v>200</v>
      </c>
      <c r="J46" s="102"/>
      <c r="K46" s="26"/>
    </row>
    <row r="47" spans="1:11" ht="20" customHeight="1">
      <c r="B47" s="99">
        <v>2</v>
      </c>
      <c r="C47" s="99"/>
      <c r="D47" s="19"/>
      <c r="E47" s="99"/>
      <c r="F47" s="99"/>
      <c r="G47" s="16"/>
      <c r="H47" s="16"/>
      <c r="I47" s="101"/>
      <c r="J47" s="102"/>
      <c r="K47" s="26"/>
    </row>
    <row r="48" spans="1:11" ht="20" customHeight="1">
      <c r="B48" s="92" t="s">
        <v>41</v>
      </c>
      <c r="C48" s="93"/>
      <c r="D48" s="93"/>
      <c r="E48" s="93"/>
      <c r="F48" s="94"/>
      <c r="G48" s="17"/>
      <c r="H48" s="17">
        <f>SUM(H31:H47)</f>
        <v>2</v>
      </c>
      <c r="I48" s="95">
        <f>SUM(I46:J47)</f>
        <v>200</v>
      </c>
      <c r="J48" s="96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75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2025-02-14T06:52:40Z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