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加推 7月\费用相关\借款、报销\"/>
    </mc:Choice>
  </mc:AlternateContent>
  <xr:revisionPtr revIDLastSave="0" documentId="10_ncr:100000_{6109322B-FDC7-49B3-ACB9-A2A49E7FCB36}" xr6:coauthVersionLast="31" xr6:coauthVersionMax="31" xr10:uidLastSave="{00000000-0000-0000-0000-000000000000}"/>
  <bookViews>
    <workbookView xWindow="0" yWindow="0" windowWidth="19100" windowHeight="7730" xr2:uid="{00000000-000D-0000-FFFF-FFFF00000000}"/>
  </bookViews>
  <sheets>
    <sheet name="员工报销明细" sheetId="3" r:id="rId1"/>
  </sheets>
  <calcPr calcId="179017"/>
</workbook>
</file>

<file path=xl/calcChain.xml><?xml version="1.0" encoding="utf-8"?>
<calcChain xmlns="http://schemas.openxmlformats.org/spreadsheetml/2006/main">
  <c r="G56" i="3" l="1"/>
  <c r="F56" i="3"/>
  <c r="D56" i="3"/>
  <c r="C56" i="3"/>
  <c r="H55" i="3"/>
  <c r="H56" i="3" s="1"/>
  <c r="E55" i="3"/>
  <c r="E56" i="3" s="1"/>
  <c r="G54" i="3"/>
  <c r="F54" i="3"/>
  <c r="E54" i="3"/>
  <c r="D54" i="3"/>
  <c r="C54" i="3"/>
  <c r="H53" i="3"/>
  <c r="H52" i="3"/>
  <c r="E52" i="3"/>
  <c r="H51" i="3"/>
  <c r="G51" i="3"/>
  <c r="F51" i="3"/>
  <c r="D51" i="3"/>
  <c r="C51" i="3"/>
  <c r="H50" i="3"/>
  <c r="H49" i="3"/>
  <c r="E49" i="3"/>
  <c r="E51" i="3" s="1"/>
  <c r="G48" i="3"/>
  <c r="F48" i="3"/>
  <c r="D48" i="3"/>
  <c r="C48" i="3"/>
  <c r="H47" i="3"/>
  <c r="H48" i="3" s="1"/>
  <c r="H46" i="3"/>
  <c r="E46" i="3"/>
  <c r="E48" i="3" s="1"/>
  <c r="G45" i="3"/>
  <c r="F45" i="3"/>
  <c r="D45" i="3"/>
  <c r="C45" i="3"/>
  <c r="H44" i="3"/>
  <c r="H45" i="3" s="1"/>
  <c r="H43" i="3"/>
  <c r="E43" i="3"/>
  <c r="E45" i="3" s="1"/>
  <c r="G42" i="3"/>
  <c r="F42" i="3"/>
  <c r="D42" i="3"/>
  <c r="C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E19" i="3"/>
  <c r="E42" i="3" s="1"/>
  <c r="H18" i="3"/>
  <c r="G18" i="3"/>
  <c r="F18" i="3"/>
  <c r="D18" i="3"/>
  <c r="C18" i="3"/>
  <c r="H17" i="3"/>
  <c r="E17" i="3"/>
  <c r="E18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E8" i="3"/>
  <c r="E10" i="3" s="1"/>
  <c r="F57" i="3" l="1"/>
  <c r="E62" i="3" s="1"/>
  <c r="H42" i="3"/>
  <c r="H54" i="3"/>
  <c r="D57" i="3"/>
  <c r="C57" i="3"/>
  <c r="G57" i="3"/>
  <c r="G62" i="3" s="1"/>
  <c r="H10" i="3"/>
  <c r="H57" i="3" s="1"/>
  <c r="C62" i="3" s="1"/>
  <c r="E57" i="3"/>
  <c r="A62" i="3" s="1"/>
  <c r="I62" i="3" l="1"/>
</calcChain>
</file>

<file path=xl/sharedStrings.xml><?xml version="1.0" encoding="utf-8"?>
<sst xmlns="http://schemas.openxmlformats.org/spreadsheetml/2006/main" count="79" uniqueCount="79">
  <si>
    <t>【借款报销单】</t>
  </si>
  <si>
    <t xml:space="preserve">团号：HMZB-180704-JTK681 </t>
  </si>
  <si>
    <t>会议日期：7月4-7日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</si>
  <si>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</si>
  <si>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</si>
  <si>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</si>
  <si>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</si>
  <si>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</si>
  <si>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</si>
  <si>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</si>
  <si>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</si>
  <si>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</si>
  <si>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</si>
  <si>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</si>
  <si>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</si>
  <si>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</si>
  <si>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</si>
  <si>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</si>
  <si>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</si>
  <si>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</si>
  <si>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</si>
  <si>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</si>
  <si>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</si>
  <si>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</si>
  <si>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</si>
  <si>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</si>
  <si>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收到9000发票</t>
  </si>
  <si>
    <t>活动餐费合计</t>
  </si>
  <si>
    <t>现地采买费用</t>
  </si>
  <si>
    <t>IPHONE X：7480元/个*3个</t>
  </si>
  <si>
    <t>尽量提供可用的原始发票，发票项目不可用的，且开票需要加收税点的可以不提供原始发票。网上交易均需提供交易截图。</t>
  </si>
  <si>
    <t>陈荣佳发票
账单还没有</t>
  </si>
  <si>
    <t>小米运动相机：690元/个*40个</t>
  </si>
  <si>
    <t>大巴头枕：4.5元/个*240个+50元税费</t>
  </si>
  <si>
    <t>一次性泡澡袋</t>
  </si>
  <si>
    <t>桌号牌夹</t>
  </si>
  <si>
    <t>京东音响：15个</t>
  </si>
  <si>
    <t>办公用品</t>
  </si>
  <si>
    <t>游泳浮板</t>
  </si>
  <si>
    <t>筹码2套</t>
  </si>
  <si>
    <t>链条锁2个</t>
  </si>
  <si>
    <t>红酒泡沫、箱</t>
  </si>
  <si>
    <t>签到桌花、晚宴花</t>
  </si>
  <si>
    <t>晚宴软饮</t>
  </si>
  <si>
    <t>移动WiFi2个</t>
  </si>
  <si>
    <t>牛皮纸袋</t>
  </si>
  <si>
    <t>托盘口布</t>
  </si>
  <si>
    <t>矿泉水</t>
  </si>
  <si>
    <t>伴手礼样品：按摩贴198元，小风扇89元，按摩仪169元</t>
  </si>
  <si>
    <t>货拉拉：取泡沫箱子</t>
  </si>
  <si>
    <t>顺丰：红酒到付、大巴头枕运费</t>
  </si>
  <si>
    <t>活动结算寄客户物料，顺丰</t>
  </si>
  <si>
    <t>供应商发票顺丰到酒店到付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</si>
  <si>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</si>
  <si>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</si>
  <si>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</si>
  <si>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</si>
  <si>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</si>
  <si>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</si>
  <si>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</si>
  <si>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</si>
  <si>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</si>
  <si>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</si>
  <si>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</si>
  <si>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</si>
  <si>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</si>
  <si>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</si>
  <si>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</si>
  <si>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</si>
  <si>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</si>
  <si>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</si>
  <si>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</si>
  <si>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</si>
  <si>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</si>
  <si>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</si>
  <si>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</si>
  <si>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</si>
  <si>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大疆无人机：2850元/个*5个--5745</t>
    <phoneticPr fontId="9" type="noConversion"/>
  </si>
  <si>
    <t>红酒：66瓶*150元/瓶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</si>
</sst>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0" fillId="0" borderId="2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view="pageBreakPreview" topLeftCell="B32" zoomScale="80" zoomScaleNormal="100" zoomScaleSheetLayoutView="80" workbookViewId="0">
      <selection activeCell="C19" sqref="C19:C4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4" style="3"/>
    <col min="5" max="5" width="14" customWidth="1"/>
    <col min="6" max="6" width="14"/>
    <col min="7" max="7" width="9.1796875"/>
    <col min="8" max="8" width="15.6328125" customWidth="1"/>
    <col min="9" max="9" width="54.54296875" customWidth="1"/>
    <col min="10" max="10" width="31.7265625" customWidth="1"/>
    <col min="11" max="11" width="14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5"/>
      <c r="J2" s="15"/>
      <c r="K2" s="15"/>
      <c r="L2" s="15"/>
    </row>
    <row r="4" spans="1:12" ht="21" customHeight="1" x14ac:dyDescent="0.25">
      <c r="H4" s="32" t="s">
        <v>1</v>
      </c>
      <c r="I4" s="32"/>
      <c r="J4" s="32" t="s">
        <v>2</v>
      </c>
    </row>
    <row r="5" spans="1:12" ht="21" customHeight="1" x14ac:dyDescent="0.25">
      <c r="H5" s="33"/>
      <c r="I5" s="33"/>
      <c r="J5" s="33"/>
    </row>
    <row r="6" spans="1:12" ht="21" customHeight="1" x14ac:dyDescent="0.25">
      <c r="A6" s="52" t="s">
        <v>3</v>
      </c>
      <c r="B6" s="3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35" t="s">
        <v>7</v>
      </c>
    </row>
    <row r="7" spans="1:12" ht="21" customHeight="1" x14ac:dyDescent="0.25">
      <c r="A7" s="52"/>
      <c r="B7" s="35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5"/>
    </row>
    <row r="8" spans="1:12" ht="21" customHeight="1" x14ac:dyDescent="0.25">
      <c r="A8" s="53">
        <v>1</v>
      </c>
      <c r="B8" s="54" t="s">
        <v>15</v>
      </c>
      <c r="C8" s="34">
        <v>0</v>
      </c>
      <c r="D8" s="46"/>
      <c r="E8" s="34">
        <f>C8*D8</f>
        <v>0</v>
      </c>
      <c r="F8" s="9">
        <v>0</v>
      </c>
      <c r="G8" s="9">
        <v>0</v>
      </c>
      <c r="H8" s="9">
        <f>F8+G8</f>
        <v>0</v>
      </c>
      <c r="I8" s="16"/>
      <c r="J8" s="36" t="s">
        <v>16</v>
      </c>
    </row>
    <row r="9" spans="1:12" ht="21" customHeight="1" x14ac:dyDescent="0.25">
      <c r="A9" s="53"/>
      <c r="B9" s="54"/>
      <c r="C9" s="34"/>
      <c r="D9" s="46"/>
      <c r="E9" s="34"/>
      <c r="F9" s="9">
        <v>0</v>
      </c>
      <c r="G9" s="9">
        <v>0</v>
      </c>
      <c r="H9" s="9">
        <f>F9+G9</f>
        <v>0</v>
      </c>
      <c r="I9" s="16"/>
      <c r="J9" s="37"/>
    </row>
    <row r="10" spans="1:12" s="1" customFormat="1" ht="21" customHeight="1" x14ac:dyDescent="0.25">
      <c r="A10" s="11"/>
      <c r="B10" s="12" t="s">
        <v>17</v>
      </c>
      <c r="C10" s="13">
        <f>SUM(C8)</f>
        <v>0</v>
      </c>
      <c r="D10" s="13">
        <f>SUM(D8)</f>
        <v>0</v>
      </c>
      <c r="E10" s="13">
        <f>SUM(E8)</f>
        <v>0</v>
      </c>
      <c r="F10" s="13">
        <f>SUM(F8:F9)</f>
        <v>0</v>
      </c>
      <c r="G10" s="13">
        <f>SUM(G8:G9)</f>
        <v>0</v>
      </c>
      <c r="H10" s="13">
        <f>SUM(H8:H9)</f>
        <v>0</v>
      </c>
      <c r="I10" s="17"/>
      <c r="J10" s="38"/>
    </row>
    <row r="11" spans="1:12" ht="21" customHeight="1" x14ac:dyDescent="0.25">
      <c r="A11" s="47">
        <v>2</v>
      </c>
      <c r="B11" s="61" t="s">
        <v>18</v>
      </c>
      <c r="C11" s="43">
        <v>0</v>
      </c>
      <c r="D11" s="47"/>
      <c r="E11" s="43">
        <f>C11*D11</f>
        <v>0</v>
      </c>
      <c r="F11" s="9">
        <v>0</v>
      </c>
      <c r="G11" s="9">
        <v>0</v>
      </c>
      <c r="H11" s="9">
        <f>F11+G11</f>
        <v>0</v>
      </c>
      <c r="I11" s="16"/>
      <c r="J11" s="36" t="s">
        <v>19</v>
      </c>
    </row>
    <row r="12" spans="1:12" ht="21" customHeight="1" x14ac:dyDescent="0.25">
      <c r="A12" s="48"/>
      <c r="B12" s="62"/>
      <c r="C12" s="44"/>
      <c r="D12" s="48"/>
      <c r="E12" s="44"/>
      <c r="F12" s="9">
        <v>0</v>
      </c>
      <c r="G12" s="9">
        <v>0</v>
      </c>
      <c r="H12" s="9">
        <f t="shared" ref="H12" si="0">F12+G12</f>
        <v>0</v>
      </c>
      <c r="I12" s="16"/>
      <c r="J12" s="37"/>
    </row>
    <row r="13" spans="1:12" s="1" customFormat="1" ht="21" customHeight="1" x14ac:dyDescent="0.25">
      <c r="A13" s="11"/>
      <c r="B13" s="12" t="s">
        <v>20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>SUM(F11:F12)</f>
        <v>0</v>
      </c>
      <c r="G13" s="13">
        <f>SUM(G11:G12)</f>
        <v>0</v>
      </c>
      <c r="H13" s="13">
        <f>SUM(H11:H12)</f>
        <v>0</v>
      </c>
      <c r="I13" s="17"/>
      <c r="J13" s="38"/>
    </row>
    <row r="14" spans="1:12" ht="21" customHeight="1" x14ac:dyDescent="0.25">
      <c r="A14" s="53">
        <v>3</v>
      </c>
      <c r="B14" s="54" t="s">
        <v>21</v>
      </c>
      <c r="C14" s="34">
        <v>0</v>
      </c>
      <c r="D14" s="46"/>
      <c r="E14" s="34">
        <f>C14*D14</f>
        <v>0</v>
      </c>
      <c r="F14" s="9">
        <v>0</v>
      </c>
      <c r="G14" s="9">
        <v>0</v>
      </c>
      <c r="H14" s="9">
        <f>F14+G14</f>
        <v>0</v>
      </c>
      <c r="I14" s="16"/>
      <c r="J14" s="39" t="s">
        <v>22</v>
      </c>
    </row>
    <row r="15" spans="1:12" ht="21" customHeight="1" x14ac:dyDescent="0.25">
      <c r="A15" s="53"/>
      <c r="B15" s="54"/>
      <c r="C15" s="34"/>
      <c r="D15" s="46"/>
      <c r="E15" s="34"/>
      <c r="F15" s="9">
        <v>0</v>
      </c>
      <c r="G15" s="9">
        <v>0</v>
      </c>
      <c r="H15" s="9">
        <f>F15+G15</f>
        <v>0</v>
      </c>
      <c r="I15" s="16"/>
      <c r="J15" s="40"/>
    </row>
    <row r="16" spans="1:12" s="1" customFormat="1" ht="21" customHeight="1" x14ac:dyDescent="0.25">
      <c r="A16" s="11"/>
      <c r="B16" s="12" t="s">
        <v>23</v>
      </c>
      <c r="C16" s="13">
        <f>SUM(C14)</f>
        <v>0</v>
      </c>
      <c r="D16" s="13">
        <f t="shared" ref="D16:E16" si="1">SUM(D14)</f>
        <v>0</v>
      </c>
      <c r="E16" s="13">
        <f t="shared" si="1"/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7"/>
      <c r="J16" s="41"/>
    </row>
    <row r="17" spans="1:11" ht="21" customHeight="1" x14ac:dyDescent="0.25">
      <c r="A17" s="24">
        <v>4</v>
      </c>
      <c r="B17" s="25" t="s">
        <v>24</v>
      </c>
      <c r="C17" s="26">
        <v>20000</v>
      </c>
      <c r="D17" s="27">
        <v>1</v>
      </c>
      <c r="E17" s="26">
        <f>C17*D17</f>
        <v>20000</v>
      </c>
      <c r="F17" s="64">
        <v>9000</v>
      </c>
      <c r="G17" s="64">
        <v>0</v>
      </c>
      <c r="H17" s="64">
        <f>F17+G17</f>
        <v>9000</v>
      </c>
      <c r="I17" s="65" t="s">
        <v>78</v>
      </c>
      <c r="J17" s="39" t="s">
        <v>25</v>
      </c>
      <c r="K17" t="s">
        <v>26</v>
      </c>
    </row>
    <row r="18" spans="1:11" s="1" customFormat="1" ht="21" customHeight="1" x14ac:dyDescent="0.25">
      <c r="A18" s="11"/>
      <c r="B18" s="12" t="s">
        <v>27</v>
      </c>
      <c r="C18" s="13">
        <f>SUM(C17)</f>
        <v>20000</v>
      </c>
      <c r="D18" s="13">
        <f>SUM(D17)</f>
        <v>1</v>
      </c>
      <c r="E18" s="13">
        <f>SUM(E17)</f>
        <v>20000</v>
      </c>
      <c r="F18" s="13">
        <f>SUM(F17:F17)</f>
        <v>9000</v>
      </c>
      <c r="G18" s="13">
        <f>SUM(G17:G17)</f>
        <v>0</v>
      </c>
      <c r="H18" s="13">
        <f>SUM(H17:H17)</f>
        <v>9000</v>
      </c>
      <c r="I18" s="17"/>
      <c r="J18" s="41"/>
    </row>
    <row r="19" spans="1:11" ht="21" customHeight="1" x14ac:dyDescent="0.25">
      <c r="A19" s="47">
        <v>5</v>
      </c>
      <c r="B19" s="61" t="s">
        <v>28</v>
      </c>
      <c r="C19" s="43">
        <v>150000</v>
      </c>
      <c r="D19" s="47">
        <v>1</v>
      </c>
      <c r="E19" s="43">
        <f>C19*D19</f>
        <v>150000</v>
      </c>
      <c r="F19" s="9">
        <v>22440</v>
      </c>
      <c r="G19" s="9">
        <v>0</v>
      </c>
      <c r="H19" s="9">
        <f>F19+G19</f>
        <v>22440</v>
      </c>
      <c r="I19" s="16" t="s">
        <v>29</v>
      </c>
      <c r="J19" s="36" t="s">
        <v>30</v>
      </c>
      <c r="K19" s="30" t="s">
        <v>31</v>
      </c>
    </row>
    <row r="20" spans="1:11" ht="21" customHeight="1" x14ac:dyDescent="0.25">
      <c r="A20" s="49"/>
      <c r="B20" s="63"/>
      <c r="C20" s="45"/>
      <c r="D20" s="49"/>
      <c r="E20" s="45"/>
      <c r="F20" s="64">
        <v>14250</v>
      </c>
      <c r="G20" s="64">
        <v>0</v>
      </c>
      <c r="H20" s="64">
        <f>F20+G20</f>
        <v>14250</v>
      </c>
      <c r="I20" s="65" t="s">
        <v>77</v>
      </c>
      <c r="J20" s="37"/>
      <c r="K20" s="31"/>
    </row>
    <row r="21" spans="1:11" ht="21" customHeight="1" x14ac:dyDescent="0.25">
      <c r="A21" s="49"/>
      <c r="B21" s="63"/>
      <c r="C21" s="45"/>
      <c r="D21" s="49"/>
      <c r="E21" s="45"/>
      <c r="F21" s="9">
        <v>27600</v>
      </c>
      <c r="G21" s="9">
        <v>0</v>
      </c>
      <c r="H21" s="64">
        <f t="shared" ref="H21:H41" si="2">F21+G21</f>
        <v>27600</v>
      </c>
      <c r="I21" s="16" t="s">
        <v>32</v>
      </c>
      <c r="J21" s="37"/>
      <c r="K21" s="31"/>
    </row>
    <row r="22" spans="1:11" ht="21" customHeight="1" x14ac:dyDescent="0.25">
      <c r="A22" s="49"/>
      <c r="B22" s="63"/>
      <c r="C22" s="45"/>
      <c r="D22" s="49"/>
      <c r="E22" s="45"/>
      <c r="F22" s="9">
        <v>1130</v>
      </c>
      <c r="G22" s="9">
        <v>0</v>
      </c>
      <c r="H22" s="64">
        <f t="shared" si="2"/>
        <v>1130</v>
      </c>
      <c r="I22" s="16" t="s">
        <v>33</v>
      </c>
      <c r="J22" s="37"/>
    </row>
    <row r="23" spans="1:11" ht="21" customHeight="1" x14ac:dyDescent="0.25">
      <c r="A23" s="49"/>
      <c r="B23" s="63"/>
      <c r="C23" s="45"/>
      <c r="D23" s="49"/>
      <c r="E23" s="45"/>
      <c r="F23" s="9">
        <v>588</v>
      </c>
      <c r="G23" s="9">
        <v>0</v>
      </c>
      <c r="H23" s="64">
        <f t="shared" si="2"/>
        <v>588</v>
      </c>
      <c r="I23" s="16" t="s">
        <v>34</v>
      </c>
      <c r="J23" s="37"/>
    </row>
    <row r="24" spans="1:11" ht="21" customHeight="1" x14ac:dyDescent="0.25">
      <c r="A24" s="49"/>
      <c r="B24" s="63"/>
      <c r="C24" s="45"/>
      <c r="D24" s="49"/>
      <c r="E24" s="45"/>
      <c r="F24" s="9">
        <v>570</v>
      </c>
      <c r="G24" s="9">
        <v>0</v>
      </c>
      <c r="H24" s="64">
        <f t="shared" si="2"/>
        <v>570</v>
      </c>
      <c r="I24" s="16" t="s">
        <v>35</v>
      </c>
      <c r="J24" s="37"/>
    </row>
    <row r="25" spans="1:11" ht="21" customHeight="1" x14ac:dyDescent="0.25">
      <c r="A25" s="49"/>
      <c r="B25" s="63"/>
      <c r="C25" s="45"/>
      <c r="D25" s="49"/>
      <c r="E25" s="45"/>
      <c r="F25" s="9">
        <v>11984.99</v>
      </c>
      <c r="G25" s="9">
        <v>0</v>
      </c>
      <c r="H25" s="64">
        <f t="shared" si="2"/>
        <v>11984.99</v>
      </c>
      <c r="I25" s="16" t="s">
        <v>36</v>
      </c>
      <c r="J25" s="37"/>
    </row>
    <row r="26" spans="1:11" ht="21" customHeight="1" x14ac:dyDescent="0.25">
      <c r="A26" s="49"/>
      <c r="B26" s="63"/>
      <c r="C26" s="45"/>
      <c r="D26" s="49"/>
      <c r="E26" s="45"/>
      <c r="F26" s="9">
        <v>85.95</v>
      </c>
      <c r="G26" s="9">
        <v>0</v>
      </c>
      <c r="H26" s="64">
        <f t="shared" si="2"/>
        <v>85.95</v>
      </c>
      <c r="I26" s="16" t="s">
        <v>37</v>
      </c>
      <c r="J26" s="37"/>
    </row>
    <row r="27" spans="1:11" ht="21" customHeight="1" x14ac:dyDescent="0.25">
      <c r="A27" s="49"/>
      <c r="B27" s="63"/>
      <c r="C27" s="45"/>
      <c r="D27" s="49"/>
      <c r="E27" s="45"/>
      <c r="F27" s="9">
        <v>150</v>
      </c>
      <c r="G27" s="9">
        <v>0</v>
      </c>
      <c r="H27" s="64">
        <f t="shared" si="2"/>
        <v>150</v>
      </c>
      <c r="I27" s="16" t="s">
        <v>38</v>
      </c>
      <c r="J27" s="37"/>
    </row>
    <row r="28" spans="1:11" ht="21" customHeight="1" x14ac:dyDescent="0.25">
      <c r="A28" s="49"/>
      <c r="B28" s="63"/>
      <c r="C28" s="45"/>
      <c r="D28" s="49"/>
      <c r="E28" s="45"/>
      <c r="F28" s="9">
        <v>1560</v>
      </c>
      <c r="G28" s="9">
        <v>0</v>
      </c>
      <c r="H28" s="64">
        <f t="shared" si="2"/>
        <v>1560</v>
      </c>
      <c r="I28" s="16" t="s">
        <v>39</v>
      </c>
      <c r="J28" s="37"/>
    </row>
    <row r="29" spans="1:11" ht="21" customHeight="1" x14ac:dyDescent="0.25">
      <c r="A29" s="49"/>
      <c r="B29" s="63"/>
      <c r="C29" s="45"/>
      <c r="D29" s="49"/>
      <c r="E29" s="45"/>
      <c r="F29" s="9">
        <v>71.84</v>
      </c>
      <c r="G29" s="9">
        <v>0</v>
      </c>
      <c r="H29" s="64">
        <f t="shared" si="2"/>
        <v>71.84</v>
      </c>
      <c r="I29" s="16" t="s">
        <v>40</v>
      </c>
      <c r="J29" s="37"/>
    </row>
    <row r="30" spans="1:11" ht="21" customHeight="1" x14ac:dyDescent="0.25">
      <c r="A30" s="49"/>
      <c r="B30" s="63"/>
      <c r="C30" s="45"/>
      <c r="D30" s="49"/>
      <c r="E30" s="45"/>
      <c r="F30" s="9">
        <v>262.5</v>
      </c>
      <c r="G30" s="9">
        <v>0</v>
      </c>
      <c r="H30" s="64">
        <f t="shared" si="2"/>
        <v>262.5</v>
      </c>
      <c r="I30" s="16" t="s">
        <v>41</v>
      </c>
      <c r="J30" s="37"/>
    </row>
    <row r="31" spans="1:11" ht="21" customHeight="1" x14ac:dyDescent="0.25">
      <c r="A31" s="49"/>
      <c r="B31" s="63"/>
      <c r="C31" s="45"/>
      <c r="D31" s="49"/>
      <c r="E31" s="45"/>
      <c r="F31" s="9">
        <v>6600</v>
      </c>
      <c r="G31" s="9">
        <v>0</v>
      </c>
      <c r="H31" s="64">
        <f t="shared" si="2"/>
        <v>6600</v>
      </c>
      <c r="I31" s="16" t="s">
        <v>42</v>
      </c>
      <c r="J31" s="37"/>
    </row>
    <row r="32" spans="1:11" ht="21" customHeight="1" x14ac:dyDescent="0.25">
      <c r="A32" s="49"/>
      <c r="B32" s="63"/>
      <c r="C32" s="45"/>
      <c r="D32" s="49"/>
      <c r="E32" s="45"/>
      <c r="F32" s="9">
        <v>395.5</v>
      </c>
      <c r="G32" s="9">
        <v>0</v>
      </c>
      <c r="H32" s="64">
        <f t="shared" si="2"/>
        <v>395.5</v>
      </c>
      <c r="I32" s="16" t="s">
        <v>43</v>
      </c>
      <c r="J32" s="37"/>
    </row>
    <row r="33" spans="1:10" ht="21" customHeight="1" x14ac:dyDescent="0.25">
      <c r="A33" s="49"/>
      <c r="B33" s="63"/>
      <c r="C33" s="45"/>
      <c r="D33" s="49"/>
      <c r="E33" s="45"/>
      <c r="F33" s="9">
        <v>2995</v>
      </c>
      <c r="G33" s="9">
        <v>0</v>
      </c>
      <c r="H33" s="64">
        <f t="shared" si="2"/>
        <v>2995</v>
      </c>
      <c r="I33" s="16" t="s">
        <v>44</v>
      </c>
      <c r="J33" s="37"/>
    </row>
    <row r="34" spans="1:10" ht="21" customHeight="1" x14ac:dyDescent="0.25">
      <c r="A34" s="49"/>
      <c r="B34" s="63"/>
      <c r="C34" s="45"/>
      <c r="D34" s="49"/>
      <c r="E34" s="45"/>
      <c r="F34" s="9">
        <v>235.2</v>
      </c>
      <c r="G34" s="9">
        <v>0</v>
      </c>
      <c r="H34" s="64">
        <f t="shared" si="2"/>
        <v>235.2</v>
      </c>
      <c r="I34" s="16" t="s">
        <v>45</v>
      </c>
      <c r="J34" s="37"/>
    </row>
    <row r="35" spans="1:10" ht="21" customHeight="1" x14ac:dyDescent="0.25">
      <c r="A35" s="49"/>
      <c r="B35" s="63"/>
      <c r="C35" s="45"/>
      <c r="D35" s="49"/>
      <c r="E35" s="45"/>
      <c r="F35" s="9">
        <v>233</v>
      </c>
      <c r="G35" s="9">
        <v>0</v>
      </c>
      <c r="H35" s="64">
        <f t="shared" si="2"/>
        <v>233</v>
      </c>
      <c r="I35" s="16" t="s">
        <v>46</v>
      </c>
      <c r="J35" s="37"/>
    </row>
    <row r="36" spans="1:10" ht="21" customHeight="1" x14ac:dyDescent="0.25">
      <c r="A36" s="49"/>
      <c r="B36" s="63"/>
      <c r="C36" s="45"/>
      <c r="D36" s="49"/>
      <c r="E36" s="45"/>
      <c r="F36" s="9">
        <v>3710</v>
      </c>
      <c r="G36" s="9">
        <v>0</v>
      </c>
      <c r="H36" s="64">
        <f t="shared" si="2"/>
        <v>3710</v>
      </c>
      <c r="I36" s="16" t="s">
        <v>47</v>
      </c>
      <c r="J36" s="37"/>
    </row>
    <row r="37" spans="1:10" ht="21" customHeight="1" x14ac:dyDescent="0.25">
      <c r="A37" s="49"/>
      <c r="B37" s="63"/>
      <c r="C37" s="45"/>
      <c r="D37" s="49"/>
      <c r="E37" s="45"/>
      <c r="F37" s="9">
        <v>456</v>
      </c>
      <c r="G37" s="9">
        <v>0</v>
      </c>
      <c r="H37" s="64">
        <f t="shared" si="2"/>
        <v>456</v>
      </c>
      <c r="I37" s="16" t="s">
        <v>48</v>
      </c>
      <c r="J37" s="37"/>
    </row>
    <row r="38" spans="1:10" ht="21" customHeight="1" x14ac:dyDescent="0.25">
      <c r="A38" s="49"/>
      <c r="B38" s="63"/>
      <c r="C38" s="45"/>
      <c r="D38" s="49"/>
      <c r="E38" s="45"/>
      <c r="F38" s="9">
        <v>198</v>
      </c>
      <c r="G38" s="9">
        <v>0</v>
      </c>
      <c r="H38" s="64">
        <f t="shared" si="2"/>
        <v>198</v>
      </c>
      <c r="I38" s="16" t="s">
        <v>49</v>
      </c>
      <c r="J38" s="37"/>
    </row>
    <row r="39" spans="1:10" ht="21" customHeight="1" x14ac:dyDescent="0.25">
      <c r="A39" s="49"/>
      <c r="B39" s="63"/>
      <c r="C39" s="45"/>
      <c r="D39" s="49"/>
      <c r="E39" s="45"/>
      <c r="F39" s="9">
        <v>505</v>
      </c>
      <c r="G39" s="9">
        <v>0</v>
      </c>
      <c r="H39" s="9">
        <f t="shared" si="2"/>
        <v>505</v>
      </c>
      <c r="I39" s="16" t="s">
        <v>50</v>
      </c>
      <c r="J39" s="37"/>
    </row>
    <row r="40" spans="1:10" ht="21" customHeight="1" x14ac:dyDescent="0.25">
      <c r="A40" s="49"/>
      <c r="B40" s="63"/>
      <c r="C40" s="45"/>
      <c r="D40" s="49"/>
      <c r="E40" s="45"/>
      <c r="F40" s="9">
        <v>356</v>
      </c>
      <c r="G40" s="9">
        <v>0</v>
      </c>
      <c r="H40" s="9">
        <f t="shared" si="2"/>
        <v>356</v>
      </c>
      <c r="I40" s="16" t="s">
        <v>51</v>
      </c>
      <c r="J40" s="37"/>
    </row>
    <row r="41" spans="1:10" ht="21" customHeight="1" x14ac:dyDescent="0.25">
      <c r="A41" s="49"/>
      <c r="B41" s="63"/>
      <c r="C41" s="45"/>
      <c r="D41" s="49"/>
      <c r="E41" s="45"/>
      <c r="F41" s="9">
        <v>20</v>
      </c>
      <c r="G41" s="9">
        <v>0</v>
      </c>
      <c r="H41" s="9">
        <f t="shared" si="2"/>
        <v>20</v>
      </c>
      <c r="I41" s="16" t="s">
        <v>52</v>
      </c>
      <c r="J41" s="37"/>
    </row>
    <row r="42" spans="1:10" s="1" customFormat="1" ht="21" customHeight="1" x14ac:dyDescent="0.25">
      <c r="A42" s="11"/>
      <c r="B42" s="12" t="s">
        <v>53</v>
      </c>
      <c r="C42" s="13">
        <f>SUM(C19)</f>
        <v>150000</v>
      </c>
      <c r="D42" s="13">
        <f t="shared" ref="D42:E42" si="3">SUM(D19)</f>
        <v>1</v>
      </c>
      <c r="E42" s="13">
        <f t="shared" si="3"/>
        <v>150000</v>
      </c>
      <c r="F42" s="13">
        <f>SUM(F19:F41)</f>
        <v>96396.98</v>
      </c>
      <c r="G42" s="13">
        <f>SUM(G19:G41)</f>
        <v>0</v>
      </c>
      <c r="H42" s="13">
        <f>SUM(H19:H41)</f>
        <v>96396.98</v>
      </c>
      <c r="I42" s="17"/>
      <c r="J42" s="38"/>
    </row>
    <row r="43" spans="1:10" ht="21" customHeight="1" x14ac:dyDescent="0.25">
      <c r="A43" s="53">
        <v>6</v>
      </c>
      <c r="B43" s="54" t="s">
        <v>54</v>
      </c>
      <c r="C43" s="34">
        <v>0</v>
      </c>
      <c r="D43" s="46"/>
      <c r="E43" s="34">
        <f>C43*D43</f>
        <v>0</v>
      </c>
      <c r="F43" s="9">
        <v>0</v>
      </c>
      <c r="G43" s="9">
        <v>0</v>
      </c>
      <c r="H43" s="9">
        <f>F43+G43</f>
        <v>0</v>
      </c>
      <c r="I43" s="16"/>
      <c r="J43" s="36" t="s">
        <v>55</v>
      </c>
    </row>
    <row r="44" spans="1:10" ht="21" customHeight="1" x14ac:dyDescent="0.25">
      <c r="A44" s="53"/>
      <c r="B44" s="54"/>
      <c r="C44" s="34"/>
      <c r="D44" s="46"/>
      <c r="E44" s="34"/>
      <c r="F44" s="9">
        <v>0</v>
      </c>
      <c r="G44" s="9">
        <v>0</v>
      </c>
      <c r="H44" s="9">
        <f>F44+G44</f>
        <v>0</v>
      </c>
      <c r="I44" s="16"/>
      <c r="J44" s="40"/>
    </row>
    <row r="45" spans="1:10" s="1" customFormat="1" ht="21" customHeight="1" x14ac:dyDescent="0.25">
      <c r="A45" s="11"/>
      <c r="B45" s="12" t="s">
        <v>56</v>
      </c>
      <c r="C45" s="13">
        <f>SUM(C43)</f>
        <v>0</v>
      </c>
      <c r="D45" s="13">
        <f t="shared" ref="D45:E45" si="4">SUM(D43)</f>
        <v>0</v>
      </c>
      <c r="E45" s="13">
        <f t="shared" si="4"/>
        <v>0</v>
      </c>
      <c r="F45" s="13">
        <f>SUM(F43:F44)</f>
        <v>0</v>
      </c>
      <c r="G45" s="13">
        <f>SUM(G43:G44)</f>
        <v>0</v>
      </c>
      <c r="H45" s="13">
        <f>SUM(H43:H44)</f>
        <v>0</v>
      </c>
      <c r="I45" s="17"/>
      <c r="J45" s="41"/>
    </row>
    <row r="46" spans="1:10" ht="21" customHeight="1" x14ac:dyDescent="0.25">
      <c r="A46" s="53">
        <v>7</v>
      </c>
      <c r="B46" s="54" t="s">
        <v>57</v>
      </c>
      <c r="C46" s="34">
        <v>0</v>
      </c>
      <c r="D46" s="46"/>
      <c r="E46" s="34">
        <f>C46*D46</f>
        <v>0</v>
      </c>
      <c r="F46" s="9">
        <v>0</v>
      </c>
      <c r="G46" s="9">
        <v>0</v>
      </c>
      <c r="H46" s="9">
        <f>F46+G46</f>
        <v>0</v>
      </c>
      <c r="I46" s="16"/>
      <c r="J46" s="28"/>
    </row>
    <row r="47" spans="1:10" ht="21" customHeight="1" x14ac:dyDescent="0.25">
      <c r="A47" s="53"/>
      <c r="B47" s="54"/>
      <c r="C47" s="34"/>
      <c r="D47" s="46"/>
      <c r="E47" s="34"/>
      <c r="F47" s="9">
        <v>0</v>
      </c>
      <c r="G47" s="9">
        <v>0</v>
      </c>
      <c r="H47" s="9">
        <f>F47+G47</f>
        <v>0</v>
      </c>
      <c r="I47" s="16"/>
      <c r="J47" s="42"/>
    </row>
    <row r="48" spans="1:10" s="1" customFormat="1" ht="21" customHeight="1" x14ac:dyDescent="0.25">
      <c r="A48" s="11"/>
      <c r="B48" s="12" t="s">
        <v>58</v>
      </c>
      <c r="C48" s="13">
        <f>SUM(C46)</f>
        <v>0</v>
      </c>
      <c r="D48" s="13">
        <f t="shared" ref="D48:E48" si="5">SUM(D46)</f>
        <v>0</v>
      </c>
      <c r="E48" s="13">
        <f t="shared" si="5"/>
        <v>0</v>
      </c>
      <c r="F48" s="13">
        <f>SUM(F46:F47)</f>
        <v>0</v>
      </c>
      <c r="G48" s="13">
        <f>SUM(G46:G47)</f>
        <v>0</v>
      </c>
      <c r="H48" s="13">
        <f>SUM(H46:H47)</f>
        <v>0</v>
      </c>
      <c r="I48" s="17"/>
      <c r="J48" s="29"/>
    </row>
    <row r="49" spans="1:10" ht="21" customHeight="1" x14ac:dyDescent="0.25">
      <c r="A49" s="53">
        <v>8</v>
      </c>
      <c r="B49" s="54" t="s">
        <v>59</v>
      </c>
      <c r="C49" s="34">
        <v>0</v>
      </c>
      <c r="D49" s="46"/>
      <c r="E49" s="34">
        <f>C49*D49</f>
        <v>0</v>
      </c>
      <c r="F49" s="9">
        <v>0</v>
      </c>
      <c r="G49" s="9">
        <v>0</v>
      </c>
      <c r="H49" s="9">
        <f>F49+G49</f>
        <v>0</v>
      </c>
      <c r="I49" s="16"/>
      <c r="J49" s="39" t="s">
        <v>60</v>
      </c>
    </row>
    <row r="50" spans="1:10" ht="21" customHeight="1" x14ac:dyDescent="0.25">
      <c r="A50" s="53"/>
      <c r="B50" s="54"/>
      <c r="C50" s="34"/>
      <c r="D50" s="46"/>
      <c r="E50" s="34"/>
      <c r="F50" s="9">
        <v>0</v>
      </c>
      <c r="G50" s="9">
        <v>0</v>
      </c>
      <c r="H50" s="9">
        <f>F50+G50</f>
        <v>0</v>
      </c>
      <c r="I50" s="16"/>
      <c r="J50" s="40"/>
    </row>
    <row r="51" spans="1:10" s="1" customFormat="1" ht="21" customHeight="1" x14ac:dyDescent="0.25">
      <c r="A51" s="11"/>
      <c r="B51" s="12" t="s">
        <v>61</v>
      </c>
      <c r="C51" s="13">
        <f>SUM(C49)</f>
        <v>0</v>
      </c>
      <c r="D51" s="13">
        <f t="shared" ref="D51:E51" si="6">SUM(D49)</f>
        <v>0</v>
      </c>
      <c r="E51" s="13">
        <f t="shared" si="6"/>
        <v>0</v>
      </c>
      <c r="F51" s="13">
        <f>SUM(F49:F50)</f>
        <v>0</v>
      </c>
      <c r="G51" s="13">
        <f t="shared" ref="G51:H51" si="7">SUM(G49:G50)</f>
        <v>0</v>
      </c>
      <c r="H51" s="13">
        <f t="shared" si="7"/>
        <v>0</v>
      </c>
      <c r="I51" s="17"/>
      <c r="J51" s="41"/>
    </row>
    <row r="52" spans="1:10" ht="21" customHeight="1" x14ac:dyDescent="0.25">
      <c r="A52" s="53">
        <v>9</v>
      </c>
      <c r="B52" s="54" t="s">
        <v>62</v>
      </c>
      <c r="C52" s="34">
        <v>0</v>
      </c>
      <c r="D52" s="46"/>
      <c r="E52" s="34">
        <f>C52*D52</f>
        <v>0</v>
      </c>
      <c r="F52" s="9">
        <v>0</v>
      </c>
      <c r="G52" s="9">
        <v>0</v>
      </c>
      <c r="H52" s="9">
        <f>F52+G52</f>
        <v>0</v>
      </c>
      <c r="I52" s="16"/>
      <c r="J52" s="36" t="s">
        <v>63</v>
      </c>
    </row>
    <row r="53" spans="1:10" ht="21" customHeight="1" x14ac:dyDescent="0.25">
      <c r="A53" s="53"/>
      <c r="B53" s="54"/>
      <c r="C53" s="34"/>
      <c r="D53" s="46"/>
      <c r="E53" s="34"/>
      <c r="F53" s="9">
        <v>0</v>
      </c>
      <c r="G53" s="9">
        <v>0</v>
      </c>
      <c r="H53" s="9">
        <f>F53+G53</f>
        <v>0</v>
      </c>
      <c r="I53" s="16"/>
      <c r="J53" s="37"/>
    </row>
    <row r="54" spans="1:10" s="1" customFormat="1" ht="21" customHeight="1" x14ac:dyDescent="0.25">
      <c r="A54" s="11"/>
      <c r="B54" s="12" t="s">
        <v>64</v>
      </c>
      <c r="C54" s="13">
        <f>SUM(C52)</f>
        <v>0</v>
      </c>
      <c r="D54" s="13">
        <f t="shared" ref="D54:E54" si="8">SUM(D52)</f>
        <v>0</v>
      </c>
      <c r="E54" s="13">
        <f t="shared" si="8"/>
        <v>0</v>
      </c>
      <c r="F54" s="13">
        <f>SUM(F52:F53)</f>
        <v>0</v>
      </c>
      <c r="G54" s="13">
        <f>SUM(G52:G53)</f>
        <v>0</v>
      </c>
      <c r="H54" s="13">
        <f>SUM(H52:H53)</f>
        <v>0</v>
      </c>
      <c r="I54" s="17"/>
      <c r="J54" s="38"/>
    </row>
    <row r="55" spans="1:10" ht="21" customHeight="1" x14ac:dyDescent="0.25">
      <c r="A55" s="14">
        <v>10</v>
      </c>
      <c r="B55" s="8" t="s">
        <v>65</v>
      </c>
      <c r="C55" s="9">
        <v>0</v>
      </c>
      <c r="D55" s="10"/>
      <c r="E55" s="9">
        <f>C55*D55</f>
        <v>0</v>
      </c>
      <c r="F55" s="9">
        <v>0</v>
      </c>
      <c r="G55" s="9">
        <v>0</v>
      </c>
      <c r="H55" s="9">
        <f>F55+G55</f>
        <v>0</v>
      </c>
      <c r="I55" s="16"/>
      <c r="J55" s="28"/>
    </row>
    <row r="56" spans="1:10" s="1" customFormat="1" ht="21" customHeight="1" x14ac:dyDescent="0.25">
      <c r="A56" s="11"/>
      <c r="B56" s="12" t="s">
        <v>66</v>
      </c>
      <c r="C56" s="13">
        <f>SUM(C55)</f>
        <v>0</v>
      </c>
      <c r="D56" s="13">
        <f t="shared" ref="D56:E56" si="9">SUM(D55)</f>
        <v>0</v>
      </c>
      <c r="E56" s="13">
        <f t="shared" si="9"/>
        <v>0</v>
      </c>
      <c r="F56" s="13">
        <f>SUM(F55:F55)</f>
        <v>0</v>
      </c>
      <c r="G56" s="13">
        <f>SUM(G55:G55)</f>
        <v>0</v>
      </c>
      <c r="H56" s="13">
        <f>SUM(H55:H55)</f>
        <v>0</v>
      </c>
      <c r="I56" s="17"/>
      <c r="J56" s="29"/>
    </row>
    <row r="57" spans="1:10" ht="21" customHeight="1" x14ac:dyDescent="0.25">
      <c r="A57" s="11"/>
      <c r="B57" s="12" t="s">
        <v>67</v>
      </c>
      <c r="C57" s="13">
        <f>SUM(C56,C54,C51,C48,C45,C42,C18,C16,C13,C10)</f>
        <v>170000</v>
      </c>
      <c r="D57" s="13">
        <f>SUM(D56,D54,D51,D48,D45,D42,D18,D16,D13,D10)</f>
        <v>2</v>
      </c>
      <c r="E57" s="13">
        <f>SUM(E56,E54,E51,E48,E45,E42,E18,E16,E13,E10)</f>
        <v>170000</v>
      </c>
      <c r="F57" s="13">
        <f>SUM(F56,F54,F51,F48,F45,F42,F18,F16,F13,F10)</f>
        <v>105396.98</v>
      </c>
      <c r="G57" s="13">
        <f>SUM(G56,G54,G51,G48,G45,G42,G18,G16,G13,G10)</f>
        <v>0</v>
      </c>
      <c r="H57" s="13">
        <f>SUM(H56,H54,H51,H48,H45,H42,H18,H16,H13,H10)</f>
        <v>105396.98</v>
      </c>
      <c r="I57" s="17"/>
      <c r="J57" s="18"/>
    </row>
    <row r="61" spans="1:10" ht="21" customHeight="1" x14ac:dyDescent="0.25">
      <c r="A61" s="58" t="s">
        <v>68</v>
      </c>
      <c r="B61" s="59"/>
      <c r="C61" s="60" t="s">
        <v>69</v>
      </c>
      <c r="D61" s="60"/>
      <c r="E61" s="60" t="s">
        <v>70</v>
      </c>
      <c r="F61" s="60"/>
      <c r="G61" s="60" t="s">
        <v>71</v>
      </c>
      <c r="H61" s="60"/>
      <c r="I61" s="19" t="s">
        <v>72</v>
      </c>
    </row>
    <row r="62" spans="1:10" ht="21" customHeight="1" x14ac:dyDescent="0.25">
      <c r="A62" s="50">
        <f>E57</f>
        <v>170000</v>
      </c>
      <c r="B62" s="51"/>
      <c r="C62" s="51">
        <f>H57</f>
        <v>105396.98</v>
      </c>
      <c r="D62" s="51"/>
      <c r="E62" s="51">
        <f>F57</f>
        <v>105396.98</v>
      </c>
      <c r="F62" s="51"/>
      <c r="G62" s="51">
        <f>G57</f>
        <v>0</v>
      </c>
      <c r="H62" s="51"/>
      <c r="I62" s="20">
        <f>A62-C62</f>
        <v>64603.020000000004</v>
      </c>
    </row>
    <row r="64" spans="1:10" ht="21" customHeight="1" x14ac:dyDescent="0.25">
      <c r="A64" s="21" t="s">
        <v>73</v>
      </c>
      <c r="B64" s="22"/>
      <c r="C64" s="23" t="s">
        <v>74</v>
      </c>
      <c r="D64" s="21"/>
      <c r="E64" s="21" t="s">
        <v>75</v>
      </c>
      <c r="F64" s="21"/>
      <c r="G64" s="21" t="s">
        <v>76</v>
      </c>
      <c r="H64" s="21"/>
      <c r="I64" s="22"/>
    </row>
  </sheetData>
  <mergeCells count="67">
    <mergeCell ref="B11:B12"/>
    <mergeCell ref="B14:B15"/>
    <mergeCell ref="B19:B41"/>
    <mergeCell ref="B43:B44"/>
    <mergeCell ref="B6:B7"/>
    <mergeCell ref="B8:B9"/>
    <mergeCell ref="C2:H2"/>
    <mergeCell ref="C6:E6"/>
    <mergeCell ref="F6:I6"/>
    <mergeCell ref="C8:C9"/>
    <mergeCell ref="A19:A41"/>
    <mergeCell ref="A43:A44"/>
    <mergeCell ref="A46:A47"/>
    <mergeCell ref="A49:A50"/>
    <mergeCell ref="A52:A53"/>
    <mergeCell ref="A6:A7"/>
    <mergeCell ref="A8:A9"/>
    <mergeCell ref="A11:A12"/>
    <mergeCell ref="A14:A15"/>
    <mergeCell ref="C43:C44"/>
    <mergeCell ref="A62:B62"/>
    <mergeCell ref="C62:D62"/>
    <mergeCell ref="E62:F62"/>
    <mergeCell ref="G62:H62"/>
    <mergeCell ref="A61:B61"/>
    <mergeCell ref="C61:D61"/>
    <mergeCell ref="E61:F61"/>
    <mergeCell ref="G61:H61"/>
    <mergeCell ref="B46:B47"/>
    <mergeCell ref="B49:B50"/>
    <mergeCell ref="B52:B53"/>
    <mergeCell ref="C46:C47"/>
    <mergeCell ref="C49:C50"/>
    <mergeCell ref="C52:C53"/>
    <mergeCell ref="D8:D9"/>
    <mergeCell ref="D11:D12"/>
    <mergeCell ref="D14:D15"/>
    <mergeCell ref="D19:D41"/>
    <mergeCell ref="D43:D44"/>
    <mergeCell ref="D46:D47"/>
    <mergeCell ref="D49:D50"/>
    <mergeCell ref="D52:D53"/>
    <mergeCell ref="C11:C12"/>
    <mergeCell ref="C14:C15"/>
    <mergeCell ref="C19:C41"/>
    <mergeCell ref="J49:J51"/>
    <mergeCell ref="J52:J54"/>
    <mergeCell ref="E8:E9"/>
    <mergeCell ref="E11:E12"/>
    <mergeCell ref="E14:E15"/>
    <mergeCell ref="E19:E41"/>
    <mergeCell ref="J55:J56"/>
    <mergeCell ref="K19:K21"/>
    <mergeCell ref="H4:I5"/>
    <mergeCell ref="E43:E44"/>
    <mergeCell ref="E46:E47"/>
    <mergeCell ref="E49:E50"/>
    <mergeCell ref="E52:E53"/>
    <mergeCell ref="J4:J5"/>
    <mergeCell ref="J6:J7"/>
    <mergeCell ref="J8:J10"/>
    <mergeCell ref="J11:J13"/>
    <mergeCell ref="J14:J16"/>
    <mergeCell ref="J17:J18"/>
    <mergeCell ref="J19:J42"/>
    <mergeCell ref="J43:J45"/>
    <mergeCell ref="J46:J48"/>
  </mergeCells>
  <phoneticPr fontId="9" type="noConversion"/>
  <pageMargins left="0.69930555555555596" right="0.69930555555555596" top="0.75" bottom="0.75" header="0.3" footer="0.3"/>
  <pageSetup paperSize="9" scale="4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2018-11-14T07:58:01Z</cp:lastPrinted>
  <dcterms:created xsi:type="dcterms:W3CDTF">2014-04-15T08:52:00Z</dcterms:created>
  <dcterms:modified xsi:type="dcterms:W3CDTF">2018-12-07T02:58:02Z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