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马可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14" i="3"/>
  <c r="H22" i="3"/>
  <c r="H24" i="3"/>
  <c r="H26" i="3"/>
  <c r="H39" i="3"/>
  <c r="H40" i="3"/>
  <c r="H42" i="3"/>
  <c r="H43" i="3"/>
  <c r="H44" i="3"/>
  <c r="E14" i="3"/>
  <c r="E16" i="3" s="1"/>
  <c r="E17" i="3"/>
  <c r="E21" i="3" s="1"/>
  <c r="E22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5" i="3"/>
  <c r="H13" i="3"/>
  <c r="D54" i="3"/>
  <c r="E54" i="3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<sst xmlns="http://schemas.openxmlformats.org/spreadsheetml/2006/main" count="117" uniqueCount="102">
  <si>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</si>
  <si>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</si>
  <si>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</si>
  <si>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</si>
  <si>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</si>
  <si>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</si>
  <si>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</si>
  <si>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</si>
  <si>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</si>
  <si>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</si>
  <si>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</si>
  <si>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</si>
  <si>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</si>
  <si>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</si>
  <si>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</si>
  <si>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</si>
  <si>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</si>
  <si>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</si>
  <si>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</si>
  <si>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</si>
  <si>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</si>
  <si>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</si>
  <si>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</si>
  <si>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</si>
  <si>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</si>
  <si>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</si>
  <si>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</si>
  <si>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</si>
  <si>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</si>
  <si>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</si>
  <si>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</si>
  <si>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</si>
  <si>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</si>
  <si>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</si>
  <si>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</si>
  <si>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</si>
  <si>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</si>
  <si>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</si>
  <si>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</si>
  <si>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</si>
  <si>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</si>
  <si>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</si>
  <si>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</si>
  <si>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</si>
  <si>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</si>
  <si>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</si>
  <si>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</si>
  <si>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</si>
  <si>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</si>
  <si>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</si>
  <si>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</si>
  <si>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</si>
  <si>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</si>
  <si>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</si>
  <si>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</si>
  <si>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</si>
  <si>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</si>
  <si>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</si>
  <si>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</si>
  <si>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</si>
  <si>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</si>
  <si>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</si>
  <si>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</si>
  <si>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</si>
  <si>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</si>
  <si>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</si>
  <si>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</si>
  <si>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</si>
  <si>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</si>
  <si>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</si>
  <si>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</si>
  <si>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</si>
  <si>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</si>
  <si>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</si>
  <si>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</si>
  <si>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</si>
  <si>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</si>
  <si>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</si>
  <si>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</si>
  <si>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</si>
  <si>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</si>
  <si>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</si>
  <si>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</si>
  <si>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</si>
  <si>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</si>
  <si>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</si>
  <si>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</si>
  <si>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</si>
  <si>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</si>
  <si>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</si>
  <si>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</si>
  <si>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</si>
  <si>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</si>
  <si>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</si>
  <si>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</si>
  <si>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</si>
  <si>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</si>
  <si>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</si>
  <si>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</si>
  <si>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客户用餐</t>
  </si>
  <si>
    <t>团号：HMOA-180408-SXY600</t>
  </si>
  <si>
    <t>会议日期：4月1-25日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</si>
</sst>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3" zoomScaleNormal="100" workbookViewId="0">
      <selection activeCell="I59" sqref="I59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0.7109375" customWidth="1"/>
    <col min="8" max="8" width="11.5703125" customWidth="1"/>
    <col min="9" max="9" width="36.7109375" customWidth="1"/>
    <col min="10" max="10" width="39.42578125" customWidth="1"/>
  </cols>
  <sheetData>
    <row r="2" spans="1:12" ht="21" customHeight="1">
      <c r="C2" s="82" t="s">
        <v>74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100</v>
      </c>
      <c r="I4" s="67"/>
      <c r="J4" s="67" t="s">
        <v>101</v>
      </c>
    </row>
    <row r="5" spans="1:12" ht="21" customHeight="1">
      <c r="H5" s="68"/>
      <c r="I5" s="68"/>
      <c r="J5" s="68"/>
    </row>
    <row r="6" spans="1:12" ht="21" customHeight="1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/>
      <c r="G8" s="36"/>
      <c r="H8" s="36"/>
      <c r="I8" s="2"/>
      <c r="J8" s="73" t="s">
        <v>73</v>
      </c>
    </row>
    <row r="9" spans="1:12" ht="21" customHeight="1">
      <c r="A9" s="78"/>
      <c r="B9" s="79"/>
      <c r="C9" s="53"/>
      <c r="D9" s="54"/>
      <c r="E9" s="53"/>
      <c r="F9" s="36"/>
      <c r="G9" s="36"/>
      <c r="H9" s="36"/>
      <c r="I9" s="2"/>
      <c r="J9" s="62"/>
    </row>
    <row r="10" spans="1:12" ht="21" customHeight="1">
      <c r="A10" s="78"/>
      <c r="B10" s="79"/>
      <c r="C10" s="53"/>
      <c r="D10" s="54"/>
      <c r="E10" s="53"/>
      <c r="F10" s="36"/>
      <c r="G10" s="36"/>
      <c r="H10" s="36"/>
      <c r="I10" s="2"/>
      <c r="J10" s="62"/>
    </row>
    <row r="11" spans="1:12" ht="21" customHeight="1">
      <c r="A11" s="78"/>
      <c r="B11" s="79"/>
      <c r="C11" s="53"/>
      <c r="D11" s="54"/>
      <c r="E11" s="53"/>
      <c r="F11" s="36"/>
      <c r="G11" s="36"/>
      <c r="H11" s="36"/>
      <c r="I11" s="2"/>
      <c r="J11" s="62"/>
    </row>
    <row r="12" spans="1:12" ht="21" customHeight="1">
      <c r="A12" s="78"/>
      <c r="B12" s="79"/>
      <c r="C12" s="53"/>
      <c r="D12" s="54"/>
      <c r="E12" s="53"/>
      <c r="F12" s="36"/>
      <c r="G12" s="36"/>
      <c r="H12" s="36"/>
      <c r="I12" s="2"/>
      <c r="J12" s="6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0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49</v>
      </c>
      <c r="C14" s="59">
        <v>0</v>
      </c>
      <c r="D14" s="55"/>
      <c r="E14" s="59">
        <f t="shared" ref="E14:E46" si="1">C14*D14</f>
        <v>0</v>
      </c>
      <c r="F14" s="36">
        <v>0</v>
      </c>
      <c r="G14" s="36">
        <v>0</v>
      </c>
      <c r="H14" s="36">
        <f t="shared" ref="H8:H46" si="2">F14+G14</f>
        <v>0</v>
      </c>
      <c r="I14" s="2"/>
      <c r="J14" s="61" t="s">
        <v>65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51</v>
      </c>
      <c r="C17" s="53">
        <v>0</v>
      </c>
      <c r="D17" s="54"/>
      <c r="E17" s="53">
        <f t="shared" si="1"/>
        <v>0</v>
      </c>
      <c r="F17" s="36"/>
      <c r="G17" s="36"/>
      <c r="H17" s="36"/>
      <c r="I17" s="2"/>
      <c r="J17" s="64" t="s">
        <v>66</v>
      </c>
    </row>
    <row r="18" spans="1:10" ht="21" customHeight="1">
      <c r="A18" s="78"/>
      <c r="B18" s="79"/>
      <c r="C18" s="53"/>
      <c r="D18" s="54"/>
      <c r="E18" s="53"/>
      <c r="F18" s="36"/>
      <c r="G18" s="36"/>
      <c r="H18" s="36"/>
      <c r="I18" s="2"/>
      <c r="J18" s="65"/>
    </row>
    <row r="19" spans="1:10" ht="21" customHeight="1">
      <c r="A19" s="78"/>
      <c r="B19" s="79"/>
      <c r="C19" s="53"/>
      <c r="D19" s="54"/>
      <c r="E19" s="53"/>
      <c r="F19" s="36"/>
      <c r="G19" s="36"/>
      <c r="H19" s="36"/>
      <c r="I19" s="2"/>
      <c r="J19" s="65"/>
    </row>
    <row r="20" spans="1:10" ht="21" customHeight="1">
      <c r="A20" s="78"/>
      <c r="B20" s="79"/>
      <c r="C20" s="53"/>
      <c r="D20" s="54"/>
      <c r="E20" s="53"/>
      <c r="F20" s="36"/>
      <c r="G20" s="36"/>
      <c r="H20" s="36"/>
      <c r="I20" s="2"/>
      <c r="J20" s="65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1"/>
        <v>0</v>
      </c>
      <c r="F22" s="36">
        <v>385</v>
      </c>
      <c r="G22" s="36">
        <v>0</v>
      </c>
      <c r="H22" s="36">
        <f t="shared" si="2"/>
        <v>385</v>
      </c>
      <c r="I22" s="2" t="s">
        <v>99</v>
      </c>
      <c r="J22" s="64" t="s">
        <v>67</v>
      </c>
    </row>
    <row r="23" spans="1:10" ht="21" customHeight="1">
      <c r="A23" s="78"/>
      <c r="B23" s="79"/>
      <c r="C23" s="53"/>
      <c r="D23" s="54"/>
      <c r="E23" s="53"/>
      <c r="F23" s="51">
        <v>1040</v>
      </c>
      <c r="G23" s="51">
        <v>0</v>
      </c>
      <c r="H23" s="51">
        <v>1040</v>
      </c>
      <c r="I23" s="2" t="s">
        <v>99</v>
      </c>
      <c r="J23" s="65"/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2"/>
        <v>0</v>
      </c>
      <c r="I24" s="2"/>
      <c r="J24" s="65"/>
    </row>
    <row r="25" spans="1:10" s="31" customFormat="1" ht="21" customHeight="1">
      <c r="A25" s="34"/>
      <c r="B25" s="30" t="s">
        <v>53</v>
      </c>
      <c r="C25" s="37">
        <f>SUM(C22)</f>
        <v>0</v>
      </c>
      <c r="D25" s="37">
        <f t="shared" ref="D25:E25" si="6">SUM(D22)</f>
        <v>0</v>
      </c>
      <c r="E25" s="37">
        <f t="shared" si="6"/>
        <v>0</v>
      </c>
      <c r="F25" s="37">
        <f>SUM(F22:F24)</f>
        <v>1425</v>
      </c>
      <c r="G25" s="37">
        <f t="shared" ref="G25" si="7">SUM(G22:G24)</f>
        <v>0</v>
      </c>
      <c r="H25" s="37">
        <f>SUM(H22:H24)</f>
        <v>1425</v>
      </c>
      <c r="I25" s="35"/>
      <c r="J25" s="66"/>
    </row>
    <row r="26" spans="1:10" ht="21" customHeight="1">
      <c r="A26" s="55">
        <v>5</v>
      </c>
      <c r="B26" s="57" t="s">
        <v>54</v>
      </c>
      <c r="C26" s="59">
        <v>0</v>
      </c>
      <c r="D26" s="55"/>
      <c r="E26" s="59">
        <f t="shared" si="1"/>
        <v>0</v>
      </c>
      <c r="F26" s="36">
        <v>0</v>
      </c>
      <c r="G26" s="36">
        <v>0</v>
      </c>
      <c r="H26" s="36">
        <f t="shared" si="2"/>
        <v>0</v>
      </c>
      <c r="I26" s="2"/>
      <c r="J26" s="61" t="s">
        <v>68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8">F27+G27</f>
        <v>0</v>
      </c>
      <c r="I27" s="2"/>
      <c r="J27" s="62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3"/>
    </row>
    <row r="29" spans="1:10" ht="21" customHeight="1">
      <c r="A29" s="78">
        <v>6</v>
      </c>
      <c r="B29" s="79" t="s">
        <v>55</v>
      </c>
      <c r="C29" s="53">
        <v>0</v>
      </c>
      <c r="D29" s="54"/>
      <c r="E29" s="53">
        <f t="shared" si="1"/>
        <v>0</v>
      </c>
      <c r="F29" s="36"/>
      <c r="G29" s="36"/>
      <c r="H29" s="36"/>
      <c r="I29" s="2"/>
      <c r="J29" s="61" t="s">
        <v>69</v>
      </c>
    </row>
    <row r="30" spans="1:10" ht="21" customHeight="1">
      <c r="A30" s="78"/>
      <c r="B30" s="79"/>
      <c r="C30" s="53"/>
      <c r="D30" s="54"/>
      <c r="E30" s="53"/>
      <c r="F30" s="36"/>
      <c r="G30" s="36"/>
      <c r="H30" s="36"/>
      <c r="I30" s="2"/>
      <c r="J30" s="65"/>
    </row>
    <row r="31" spans="1:10" ht="21" customHeight="1">
      <c r="A31" s="78"/>
      <c r="B31" s="79"/>
      <c r="C31" s="53"/>
      <c r="D31" s="54"/>
      <c r="E31" s="53"/>
      <c r="F31" s="36"/>
      <c r="G31" s="36"/>
      <c r="H31" s="36"/>
      <c r="I31" s="2"/>
      <c r="J31" s="65"/>
    </row>
    <row r="32" spans="1:10" ht="21" customHeight="1">
      <c r="A32" s="78"/>
      <c r="B32" s="79"/>
      <c r="C32" s="53"/>
      <c r="D32" s="54"/>
      <c r="E32" s="53"/>
      <c r="F32" s="36"/>
      <c r="G32" s="36"/>
      <c r="H32" s="36"/>
      <c r="I32" s="2"/>
      <c r="J32" s="65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56</v>
      </c>
      <c r="C34" s="53">
        <v>0</v>
      </c>
      <c r="D34" s="54"/>
      <c r="E34" s="53">
        <f t="shared" si="1"/>
        <v>0</v>
      </c>
      <c r="F34" s="52"/>
      <c r="G34" s="52"/>
      <c r="H34" s="52"/>
      <c r="I34" s="2"/>
      <c r="J34" s="69"/>
    </row>
    <row r="35" spans="1:10" ht="21" customHeight="1">
      <c r="A35" s="78"/>
      <c r="B35" s="79"/>
      <c r="C35" s="53"/>
      <c r="D35" s="54"/>
      <c r="E35" s="53"/>
      <c r="F35" s="52"/>
      <c r="G35" s="52"/>
      <c r="H35" s="52"/>
      <c r="I35" s="2"/>
      <c r="J35" s="70"/>
    </row>
    <row r="36" spans="1:10" ht="21" customHeight="1">
      <c r="A36" s="78"/>
      <c r="B36" s="79"/>
      <c r="C36" s="53"/>
      <c r="D36" s="54"/>
      <c r="E36" s="53"/>
      <c r="F36" s="36"/>
      <c r="G36" s="36"/>
      <c r="H36" s="36"/>
      <c r="I36" s="2"/>
      <c r="J36" s="70"/>
    </row>
    <row r="37" spans="1:10" ht="21" customHeight="1">
      <c r="A37" s="78"/>
      <c r="B37" s="79"/>
      <c r="C37" s="53"/>
      <c r="D37" s="54"/>
      <c r="E37" s="53"/>
      <c r="F37" s="36"/>
      <c r="G37" s="36"/>
      <c r="H37" s="36"/>
      <c r="I37" s="2"/>
      <c r="J37" s="70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1"/>
        <v>0</v>
      </c>
      <c r="F39" s="36">
        <v>0</v>
      </c>
      <c r="G39" s="36">
        <v>0</v>
      </c>
      <c r="H39" s="36">
        <f t="shared" si="2"/>
        <v>0</v>
      </c>
      <c r="I39" s="2"/>
      <c r="J39" s="64" t="s">
        <v>70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2"/>
        <v>0</v>
      </c>
      <c r="I40" s="2"/>
      <c r="J40" s="65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66"/>
    </row>
    <row r="42" spans="1:10" ht="21" customHeight="1">
      <c r="A42" s="78">
        <v>9</v>
      </c>
      <c r="B42" s="79" t="s">
        <v>58</v>
      </c>
      <c r="C42" s="53">
        <v>0</v>
      </c>
      <c r="D42" s="54"/>
      <c r="E42" s="53">
        <f t="shared" si="1"/>
        <v>0</v>
      </c>
      <c r="F42" s="36">
        <v>0</v>
      </c>
      <c r="G42" s="36">
        <v>0</v>
      </c>
      <c r="H42" s="36">
        <f t="shared" si="2"/>
        <v>0</v>
      </c>
      <c r="I42" s="2"/>
      <c r="J42" s="61" t="s">
        <v>71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2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2"/>
        <v>0</v>
      </c>
      <c r="I44" s="2"/>
      <c r="J44" s="62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1"/>
        <v>0</v>
      </c>
      <c r="F46" s="36"/>
      <c r="G46" s="36"/>
      <c r="H46" s="36"/>
      <c r="I46" s="2"/>
      <c r="J46" s="69"/>
    </row>
    <row r="47" spans="1:10" ht="21" customHeight="1">
      <c r="A47" s="81"/>
      <c r="B47" s="79"/>
      <c r="C47" s="53"/>
      <c r="D47" s="54"/>
      <c r="E47" s="53"/>
      <c r="F47" s="36"/>
      <c r="G47" s="36"/>
      <c r="H47" s="36"/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ref="H47:H52" si="19">F48+G48</f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9"/>
        <v>0</v>
      </c>
      <c r="I52" s="2"/>
      <c r="J52" s="70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1"/>
    </row>
    <row r="54" spans="1:10" ht="21" customHeight="1">
      <c r="A54" s="34"/>
      <c r="B54" s="30" t="s">
        <v>64</v>
      </c>
      <c r="C54" s="37">
        <f>SUM(C53,C45,C41,C38,C33,C28,C25,C21,C16,C13)</f>
        <v>0</v>
      </c>
      <c r="D54" s="37">
        <f t="shared" ref="D54:H54" si="22">SUM(D53,D45,D41,D38,D33,D28,D25,D21,D16,D13)</f>
        <v>0</v>
      </c>
      <c r="E54" s="37">
        <f t="shared" si="22"/>
        <v>0</v>
      </c>
      <c r="F54" s="37">
        <f t="shared" si="22"/>
        <v>1425</v>
      </c>
      <c r="G54" s="37">
        <f t="shared" si="22"/>
        <v>0</v>
      </c>
      <c r="H54" s="37">
        <f t="shared" si="22"/>
        <v>1425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v>20000</v>
      </c>
      <c r="B59" s="75"/>
      <c r="C59" s="75">
        <f>H54</f>
        <v>1425</v>
      </c>
      <c r="D59" s="75"/>
      <c r="E59" s="75">
        <f>F54</f>
        <v>1425</v>
      </c>
      <c r="F59" s="75"/>
      <c r="G59" s="75">
        <f>G54</f>
        <v>0</v>
      </c>
      <c r="H59" s="75"/>
      <c r="I59" s="33">
        <f>A59-C59</f>
        <v>18575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4"/>
    <mergeCell ref="B29:B32"/>
    <mergeCell ref="B34:B37"/>
    <mergeCell ref="B39:B40"/>
    <mergeCell ref="B26:B27"/>
    <mergeCell ref="A17:A20"/>
    <mergeCell ref="A22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" right="0" top="0" bottom="0" header="0" footer="0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 t="s">
        <v>87</v>
      </c>
      <c r="G5" s="98"/>
      <c r="H5" s="46" t="s">
        <v>20</v>
      </c>
      <c r="I5" s="8"/>
      <c r="J5" s="98" t="s">
        <v>88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89</v>
      </c>
      <c r="G6" s="100"/>
      <c r="H6" s="11" t="s">
        <v>22</v>
      </c>
      <c r="I6" s="10"/>
      <c r="J6" s="100" t="s">
        <v>90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91</v>
      </c>
      <c r="G7" s="100"/>
      <c r="H7" s="11" t="s">
        <v>24</v>
      </c>
      <c r="I7" s="12"/>
      <c r="J7" s="100" t="s">
        <v>92</v>
      </c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6" t="s">
        <v>93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92">
        <v>2</v>
      </c>
      <c r="C12" s="93"/>
      <c r="D12" s="103"/>
      <c r="E12" s="91" t="s">
        <v>35</v>
      </c>
      <c r="F12" s="91"/>
      <c r="G12" s="19">
        <v>295</v>
      </c>
      <c r="H12" s="50">
        <v>295</v>
      </c>
      <c r="I12" s="87"/>
      <c r="J12" s="88"/>
      <c r="K12" s="25" t="s">
        <v>94</v>
      </c>
    </row>
    <row r="13" spans="2:11" ht="20.100000000000001" customHeight="1">
      <c r="B13" s="92">
        <v>3</v>
      </c>
      <c r="C13" s="93"/>
      <c r="D13" s="103"/>
      <c r="E13" s="92" t="s">
        <v>36</v>
      </c>
      <c r="F13" s="93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92">
        <v>4</v>
      </c>
      <c r="C14" s="93"/>
      <c r="D14" s="103"/>
      <c r="E14" s="92" t="s">
        <v>37</v>
      </c>
      <c r="F14" s="93"/>
      <c r="G14" s="19">
        <v>112</v>
      </c>
      <c r="H14" s="50">
        <v>112</v>
      </c>
      <c r="I14" s="87"/>
      <c r="J14" s="88"/>
      <c r="K14" s="25" t="s">
        <v>95</v>
      </c>
    </row>
    <row r="15" spans="2:11" ht="20.100000000000001" customHeight="1">
      <c r="B15" s="92">
        <v>5</v>
      </c>
      <c r="C15" s="93"/>
      <c r="D15" s="102" t="s">
        <v>38</v>
      </c>
      <c r="E15" s="91"/>
      <c r="F15" s="91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4" t="s">
        <v>39</v>
      </c>
      <c r="C18" s="95"/>
      <c r="D18" s="95"/>
      <c r="E18" s="95"/>
      <c r="F18" s="96"/>
      <c r="G18" s="21">
        <f>SUM(G11:G17)</f>
        <v>407</v>
      </c>
      <c r="H18" s="21">
        <f>SUM(H11:H17)</f>
        <v>407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>
      <c r="B21" s="86">
        <f>H18</f>
        <v>407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2" t="s">
        <v>80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 t="str">
        <f>F5</f>
        <v>丁凯旋</v>
      </c>
      <c r="G28" s="98"/>
      <c r="H28" s="46" t="s">
        <v>20</v>
      </c>
      <c r="I28" s="8"/>
      <c r="J28" s="98" t="str">
        <f>J5</f>
        <v>业务助理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上海</v>
      </c>
      <c r="G29" s="100"/>
      <c r="H29" s="11" t="s">
        <v>22</v>
      </c>
      <c r="I29" s="10"/>
      <c r="J29" s="100" t="str">
        <f>J6</f>
        <v>上海事业部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9月26日-27日</v>
      </c>
      <c r="G30" s="100"/>
      <c r="H30" s="11" t="s">
        <v>24</v>
      </c>
      <c r="I30" s="12"/>
      <c r="J30" s="100" t="str">
        <f>J7</f>
        <v>10月12日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6" t="str">
        <f>J8</f>
        <v>HMO-1709-A26STY602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85</v>
      </c>
      <c r="E33" s="91" t="s">
        <v>86</v>
      </c>
      <c r="F33" s="91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91">
        <v>1</v>
      </c>
      <c r="C34" s="91"/>
      <c r="D34" s="43" t="s">
        <v>96</v>
      </c>
      <c r="E34" s="91" t="s">
        <v>97</v>
      </c>
      <c r="F34" s="91"/>
      <c r="G34" s="19">
        <v>100</v>
      </c>
      <c r="H34" s="19">
        <v>2</v>
      </c>
      <c r="I34" s="87">
        <f>G34*H34</f>
        <v>200</v>
      </c>
      <c r="J34" s="88"/>
      <c r="K34" s="25" t="s">
        <v>98</v>
      </c>
    </row>
    <row r="35" spans="2:11" ht="20.100000000000001" customHeight="1">
      <c r="B35" s="94" t="s">
        <v>39</v>
      </c>
      <c r="C35" s="95"/>
      <c r="D35" s="95"/>
      <c r="E35" s="95"/>
      <c r="F35" s="96"/>
      <c r="G35" s="21"/>
      <c r="H35" s="21">
        <f>SUM(H19:H34)</f>
        <v>2</v>
      </c>
      <c r="I35" s="89">
        <f>SUM(I34:J34)</f>
        <v>200</v>
      </c>
      <c r="J35" s="9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2018-04-27T06:50:10Z</cp:lastPrinted>
  <dcterms:created xsi:type="dcterms:W3CDTF">2014-04-15T08:52:03Z</dcterms:created>
  <dcterms:modified xsi:type="dcterms:W3CDTF">2018-06-06T06:00:59Z</dcterms:modified>
</cp:coreProperties>
</file>