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 tabRatio="673"/>
  </bookViews>
  <sheets>
    <sheet name="预算" sheetId="6" r:id="rId1"/>
    <sheet name="采购版" sheetId="7" r:id="rId2"/>
  </sheets>
  <calcPr calcId="125725"/>
</workbook>
</file>

<file path=xl/calcChain.xml><?xml version="1.0" encoding="utf-8"?>
<calcChain xmlns="http://schemas.openxmlformats.org/spreadsheetml/2006/main">
  <c r="I24" i="7"/>
  <c r="O22"/>
  <c r="I22"/>
  <c r="O21"/>
  <c r="I21"/>
  <c r="O20"/>
  <c r="O23" s="1"/>
  <c r="I20"/>
  <c r="I23" s="1"/>
  <c r="O18"/>
  <c r="I18"/>
  <c r="O17"/>
  <c r="I17"/>
  <c r="O16"/>
  <c r="O19" s="1"/>
  <c r="I16"/>
  <c r="I19" s="1"/>
  <c r="I15"/>
  <c r="P15" s="1"/>
  <c r="O14"/>
  <c r="O15" s="1"/>
  <c r="O13"/>
  <c r="O11"/>
  <c r="I11"/>
  <c r="O10"/>
  <c r="O12" s="1"/>
  <c r="I10"/>
  <c r="I12" s="1"/>
  <c r="P12" s="1"/>
  <c r="O8"/>
  <c r="I8"/>
  <c r="O7"/>
  <c r="O9" s="1"/>
  <c r="I7"/>
  <c r="O5"/>
  <c r="I5"/>
  <c r="O4"/>
  <c r="O6" s="1"/>
  <c r="I4"/>
  <c r="I6" s="1"/>
  <c r="O17" i="6"/>
  <c r="I17"/>
  <c r="O21"/>
  <c r="I21"/>
  <c r="O18"/>
  <c r="I18"/>
  <c r="O13"/>
  <c r="I5"/>
  <c r="O14"/>
  <c r="O8"/>
  <c r="I8"/>
  <c r="I9" i="7" l="1"/>
  <c r="P9" s="1"/>
  <c r="P6"/>
  <c r="O24"/>
  <c r="P19"/>
  <c r="P23"/>
  <c r="O15" i="6"/>
  <c r="O11"/>
  <c r="I11"/>
  <c r="I25" i="7" l="1"/>
  <c r="O25"/>
  <c r="O26" s="1"/>
  <c r="O22" i="6"/>
  <c r="I22"/>
  <c r="O20"/>
  <c r="O23" s="1"/>
  <c r="I20"/>
  <c r="I23" s="1"/>
  <c r="O16"/>
  <c r="O19" s="1"/>
  <c r="I16"/>
  <c r="I19" s="1"/>
  <c r="I15"/>
  <c r="O10"/>
  <c r="O12" s="1"/>
  <c r="I10"/>
  <c r="I12" s="1"/>
  <c r="O7"/>
  <c r="O9" s="1"/>
  <c r="I7"/>
  <c r="I9" s="1"/>
  <c r="O5"/>
  <c r="O4"/>
  <c r="I4"/>
  <c r="I6" s="1"/>
  <c r="I26" i="7" l="1"/>
  <c r="I27" s="1"/>
  <c r="P27" s="1"/>
  <c r="O27"/>
  <c r="I24" i="6"/>
  <c r="I25" s="1"/>
  <c r="I26" s="1"/>
  <c r="O6"/>
  <c r="O24" s="1"/>
  <c r="O25" s="1"/>
  <c r="O26" s="1"/>
  <c r="O27" s="1"/>
  <c r="P23"/>
  <c r="P19"/>
  <c r="P15"/>
  <c r="I27" l="1"/>
  <c r="P9"/>
  <c r="P12"/>
  <c r="P6"/>
  <c r="P27" l="1"/>
</calcChain>
</file>

<file path=xl/sharedStrings.xml><?xml version="1.0" encoding="utf-8"?>
<sst xmlns="http://schemas.openxmlformats.org/spreadsheetml/2006/main" count="199" uniqueCount="65">
  <si>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</si>
  <si>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</si>
  <si>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</si>
  <si>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</si>
  <si>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</si>
  <si>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</si>
  <si>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</si>
  <si>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</si>
  <si>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</si>
  <si>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</si>
  <si>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</si>
  <si>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</si>
  <si>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间</t>
  </si>
  <si>
    <t>晚</t>
  </si>
  <si>
    <t>酒店合计</t>
  </si>
  <si>
    <t>餐饮</t>
  </si>
  <si>
    <t>人</t>
  </si>
  <si>
    <t>餐</t>
  </si>
  <si>
    <t>用餐合计</t>
  </si>
  <si>
    <t>交通</t>
  </si>
  <si>
    <t>辆</t>
  </si>
  <si>
    <t>趟</t>
  </si>
  <si>
    <t>次</t>
  </si>
  <si>
    <t>交通费合计</t>
  </si>
  <si>
    <t>会议</t>
  </si>
  <si>
    <t>会议费用合计</t>
  </si>
  <si>
    <t>其他</t>
  </si>
  <si>
    <t>其他费用合计</t>
  </si>
  <si>
    <t>人工费</t>
  </si>
  <si>
    <t>其他合计</t>
  </si>
  <si>
    <t>净价合计</t>
  </si>
  <si>
    <t>最终预算金额</t>
  </si>
  <si>
    <t>间</t>
    <phoneticPr fontId="9" type="noConversion"/>
  </si>
  <si>
    <t>晚</t>
    <phoneticPr fontId="9" type="noConversion"/>
  </si>
  <si>
    <t>汽车之家体系年会预算</t>
    <phoneticPr fontId="8" type="noConversion"/>
  </si>
  <si>
    <t>古北之光温泉度假酒店</t>
    <phoneticPr fontId="8" type="noConversion"/>
  </si>
  <si>
    <t>项</t>
    <phoneticPr fontId="8" type="noConversion"/>
  </si>
  <si>
    <t>4.14-4.15 两日</t>
    <phoneticPr fontId="8" type="noConversion"/>
  </si>
  <si>
    <t>4.14-4.15 标间（双早、双人温泉门票）</t>
    <phoneticPr fontId="8" type="noConversion"/>
  </si>
  <si>
    <t>4.14-4.15 大床房（单早、单人温泉门票）</t>
    <phoneticPr fontId="8" type="noConversion"/>
  </si>
  <si>
    <t>电子大厦-古北水镇 往返（含司机住宿）</t>
    <phoneticPr fontId="8" type="noConversion"/>
  </si>
  <si>
    <t>无</t>
    <phoneticPr fontId="8" type="noConversion"/>
  </si>
  <si>
    <r>
      <t>服务费10</t>
    </r>
    <r>
      <rPr>
        <b/>
        <sz val="9"/>
        <color indexed="8"/>
        <rFont val="微软雅黑"/>
        <family val="2"/>
        <charset val="134"/>
      </rPr>
      <t>%收取</t>
    </r>
    <phoneticPr fontId="8" type="noConversion"/>
  </si>
  <si>
    <t>服务费10%收取</t>
    <phoneticPr fontId="8" type="noConversion"/>
  </si>
  <si>
    <t>个</t>
    <phoneticPr fontId="8" type="noConversion"/>
  </si>
  <si>
    <t>张</t>
    <phoneticPr fontId="8" type="noConversion"/>
  </si>
  <si>
    <t>车头牌</t>
    <phoneticPr fontId="8" type="noConversion"/>
  </si>
  <si>
    <t>A3塑封</t>
    <phoneticPr fontId="8" type="noConversion"/>
  </si>
  <si>
    <t>工作人员</t>
    <phoneticPr fontId="8" type="noConversion"/>
  </si>
  <si>
    <t>天</t>
    <phoneticPr fontId="8" type="noConversion"/>
  </si>
  <si>
    <t>餐补</t>
    <phoneticPr fontId="8" type="noConversion"/>
  </si>
  <si>
    <r>
      <t>税额6</t>
    </r>
    <r>
      <rPr>
        <b/>
        <sz val="9"/>
        <color indexed="8"/>
        <rFont val="微软雅黑"/>
        <family val="2"/>
        <charset val="134"/>
      </rPr>
      <t>%收取</t>
    </r>
    <phoneticPr fontId="8" type="noConversion"/>
  </si>
  <si>
    <t>税额6%收取</t>
    <phoneticPr fontId="8" type="noConversion"/>
  </si>
  <si>
    <t>门票</t>
    <phoneticPr fontId="8" type="noConversion"/>
  </si>
  <si>
    <t>司马台长城</t>
    <phoneticPr fontId="8" type="noConversion"/>
  </si>
  <si>
    <t>人</t>
    <phoneticPr fontId="8" type="noConversion"/>
  </si>
  <si>
    <t>次</t>
    <phoneticPr fontId="8" type="noConversion"/>
  </si>
  <si>
    <t>单程140公里，含司机食宿，含矿泉水</t>
    <phoneticPr fontId="8" type="noConversion"/>
  </si>
  <si>
    <t>4.14 水镇大酒店 渔阳厅（有投影，无LED）</t>
    <phoneticPr fontId="8" type="noConversion"/>
  </si>
  <si>
    <t>桌</t>
    <phoneticPr fontId="8" type="noConversion"/>
  </si>
  <si>
    <t>饮料预估</t>
    <phoneticPr fontId="8" type="noConversion"/>
  </si>
  <si>
    <t>集合手举牌</t>
    <phoneticPr fontId="8" type="noConversion"/>
  </si>
  <si>
    <t>KT版裱写真，42cm × 59.4 cm</t>
    <phoneticPr fontId="8" type="noConversion"/>
  </si>
  <si>
    <t>4.14-4.15 标间（双早）</t>
    <phoneticPr fontId="8" type="noConversion"/>
  </si>
  <si>
    <t>4.14-4.15 大床房（单早）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</si>
</sst>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2">
    <font>
      <sz val="11"/>
      <color theme="1"/>
      <name val="等线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176" fontId="1" fillId="2" borderId="3" xfId="0" applyNumberFormat="1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/>
    <xf numFmtId="0" fontId="6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76" fontId="1" fillId="5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76" fontId="0" fillId="0" borderId="0" xfId="0" applyNumberFormat="1" applyFont="1" applyAlignment="1"/>
    <xf numFmtId="0" fontId="3" fillId="0" borderId="8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176" fontId="1" fillId="5" borderId="5" xfId="0" applyNumberFormat="1" applyFont="1" applyFill="1" applyBorder="1" applyAlignment="1">
      <alignment horizontal="center" vertical="center"/>
    </xf>
    <xf numFmtId="176" fontId="1" fillId="5" borderId="6" xfId="0" applyNumberFormat="1" applyFont="1" applyFill="1" applyBorder="1" applyAlignment="1">
      <alignment horizontal="center" vertical="center"/>
    </xf>
    <xf numFmtId="176" fontId="1" fillId="5" borderId="7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topLeftCell="A13" zoomScaleNormal="100" workbookViewId="0">
      <selection activeCell="F28" sqref="F28"/>
    </sheetView>
  </sheetViews>
  <sheetFormatPr defaultColWidth="9" defaultRowHeight="15.75"/>
  <cols>
    <col min="1" max="1" width="9" style="8" customWidth="1"/>
    <col min="2" max="2" width="18.375" style="8" customWidth="1"/>
    <col min="3" max="3" width="37" style="8" customWidth="1"/>
    <col min="4" max="7" width="4.625" style="8" customWidth="1"/>
    <col min="8" max="8" width="7.875" style="9" customWidth="1"/>
    <col min="9" max="9" width="13.25" style="8" customWidth="1"/>
    <col min="10" max="10" width="6.125" style="8" customWidth="1"/>
    <col min="11" max="11" width="4.375" style="8" customWidth="1"/>
    <col min="12" max="12" width="4.25" style="8" customWidth="1"/>
    <col min="13" max="13" width="5.125" style="8" customWidth="1"/>
    <col min="14" max="14" width="8.125" style="9" customWidth="1"/>
    <col min="15" max="15" width="13.5" style="8" customWidth="1"/>
    <col min="16" max="16" width="16.125" style="10" customWidth="1"/>
    <col min="17" max="254" width="9" style="8"/>
    <col min="255" max="255" width="16.625" style="8" customWidth="1"/>
    <col min="256" max="256" width="12" style="8" customWidth="1"/>
    <col min="257" max="262" width="9" style="8" customWidth="1"/>
    <col min="263" max="266" width="5.25" style="8" customWidth="1"/>
    <col min="267" max="267" width="5.875" style="8" customWidth="1"/>
    <col min="268" max="268" width="10.875" style="8" customWidth="1"/>
    <col min="269" max="269" width="21.875" style="8" customWidth="1"/>
    <col min="270" max="510" width="9" style="8"/>
    <col min="511" max="511" width="16.625" style="8" customWidth="1"/>
    <col min="512" max="512" width="12" style="8" customWidth="1"/>
    <col min="513" max="518" width="9" style="8" customWidth="1"/>
    <col min="519" max="522" width="5.25" style="8" customWidth="1"/>
    <col min="523" max="523" width="5.875" style="8" customWidth="1"/>
    <col min="524" max="524" width="10.875" style="8" customWidth="1"/>
    <col min="525" max="525" width="21.875" style="8" customWidth="1"/>
    <col min="526" max="766" width="9" style="8"/>
    <col min="767" max="767" width="16.625" style="8" customWidth="1"/>
    <col min="768" max="768" width="12" style="8" customWidth="1"/>
    <col min="769" max="774" width="9" style="8" customWidth="1"/>
    <col min="775" max="778" width="5.25" style="8" customWidth="1"/>
    <col min="779" max="779" width="5.875" style="8" customWidth="1"/>
    <col min="780" max="780" width="10.875" style="8" customWidth="1"/>
    <col min="781" max="781" width="21.875" style="8" customWidth="1"/>
    <col min="782" max="1022" width="9" style="8"/>
    <col min="1023" max="1023" width="16.625" style="8" customWidth="1"/>
    <col min="1024" max="1024" width="12" style="8" customWidth="1"/>
    <col min="1025" max="1030" width="9" style="8" customWidth="1"/>
    <col min="1031" max="1034" width="5.25" style="8" customWidth="1"/>
    <col min="1035" max="1035" width="5.875" style="8" customWidth="1"/>
    <col min="1036" max="1036" width="10.875" style="8" customWidth="1"/>
    <col min="1037" max="1037" width="21.875" style="8" customWidth="1"/>
    <col min="1038" max="1278" width="9" style="8"/>
    <col min="1279" max="1279" width="16.625" style="8" customWidth="1"/>
    <col min="1280" max="1280" width="12" style="8" customWidth="1"/>
    <col min="1281" max="1286" width="9" style="8" customWidth="1"/>
    <col min="1287" max="1290" width="5.25" style="8" customWidth="1"/>
    <col min="1291" max="1291" width="5.875" style="8" customWidth="1"/>
    <col min="1292" max="1292" width="10.875" style="8" customWidth="1"/>
    <col min="1293" max="1293" width="21.875" style="8" customWidth="1"/>
    <col min="1294" max="1534" width="9" style="8"/>
    <col min="1535" max="1535" width="16.625" style="8" customWidth="1"/>
    <col min="1536" max="1536" width="12" style="8" customWidth="1"/>
    <col min="1537" max="1542" width="9" style="8" customWidth="1"/>
    <col min="1543" max="1546" width="5.25" style="8" customWidth="1"/>
    <col min="1547" max="1547" width="5.875" style="8" customWidth="1"/>
    <col min="1548" max="1548" width="10.875" style="8" customWidth="1"/>
    <col min="1549" max="1549" width="21.875" style="8" customWidth="1"/>
    <col min="1550" max="1790" width="9" style="8"/>
    <col min="1791" max="1791" width="16.625" style="8" customWidth="1"/>
    <col min="1792" max="1792" width="12" style="8" customWidth="1"/>
    <col min="1793" max="1798" width="9" style="8" customWidth="1"/>
    <col min="1799" max="1802" width="5.25" style="8" customWidth="1"/>
    <col min="1803" max="1803" width="5.875" style="8" customWidth="1"/>
    <col min="1804" max="1804" width="10.875" style="8" customWidth="1"/>
    <col min="1805" max="1805" width="21.875" style="8" customWidth="1"/>
    <col min="1806" max="2046" width="9" style="8"/>
    <col min="2047" max="2047" width="16.625" style="8" customWidth="1"/>
    <col min="2048" max="2048" width="12" style="8" customWidth="1"/>
    <col min="2049" max="2054" width="9" style="8" customWidth="1"/>
    <col min="2055" max="2058" width="5.25" style="8" customWidth="1"/>
    <col min="2059" max="2059" width="5.875" style="8" customWidth="1"/>
    <col min="2060" max="2060" width="10.875" style="8" customWidth="1"/>
    <col min="2061" max="2061" width="21.875" style="8" customWidth="1"/>
    <col min="2062" max="2302" width="9" style="8"/>
    <col min="2303" max="2303" width="16.625" style="8" customWidth="1"/>
    <col min="2304" max="2304" width="12" style="8" customWidth="1"/>
    <col min="2305" max="2310" width="9" style="8" customWidth="1"/>
    <col min="2311" max="2314" width="5.25" style="8" customWidth="1"/>
    <col min="2315" max="2315" width="5.875" style="8" customWidth="1"/>
    <col min="2316" max="2316" width="10.875" style="8" customWidth="1"/>
    <col min="2317" max="2317" width="21.875" style="8" customWidth="1"/>
    <col min="2318" max="2558" width="9" style="8"/>
    <col min="2559" max="2559" width="16.625" style="8" customWidth="1"/>
    <col min="2560" max="2560" width="12" style="8" customWidth="1"/>
    <col min="2561" max="2566" width="9" style="8" customWidth="1"/>
    <col min="2567" max="2570" width="5.25" style="8" customWidth="1"/>
    <col min="2571" max="2571" width="5.875" style="8" customWidth="1"/>
    <col min="2572" max="2572" width="10.875" style="8" customWidth="1"/>
    <col min="2573" max="2573" width="21.875" style="8" customWidth="1"/>
    <col min="2574" max="2814" width="9" style="8"/>
    <col min="2815" max="2815" width="16.625" style="8" customWidth="1"/>
    <col min="2816" max="2816" width="12" style="8" customWidth="1"/>
    <col min="2817" max="2822" width="9" style="8" customWidth="1"/>
    <col min="2823" max="2826" width="5.25" style="8" customWidth="1"/>
    <col min="2827" max="2827" width="5.875" style="8" customWidth="1"/>
    <col min="2828" max="2828" width="10.875" style="8" customWidth="1"/>
    <col min="2829" max="2829" width="21.875" style="8" customWidth="1"/>
    <col min="2830" max="3070" width="9" style="8"/>
    <col min="3071" max="3071" width="16.625" style="8" customWidth="1"/>
    <col min="3072" max="3072" width="12" style="8" customWidth="1"/>
    <col min="3073" max="3078" width="9" style="8" customWidth="1"/>
    <col min="3079" max="3082" width="5.25" style="8" customWidth="1"/>
    <col min="3083" max="3083" width="5.875" style="8" customWidth="1"/>
    <col min="3084" max="3084" width="10.875" style="8" customWidth="1"/>
    <col min="3085" max="3085" width="21.875" style="8" customWidth="1"/>
    <col min="3086" max="3326" width="9" style="8"/>
    <col min="3327" max="3327" width="16.625" style="8" customWidth="1"/>
    <col min="3328" max="3328" width="12" style="8" customWidth="1"/>
    <col min="3329" max="3334" width="9" style="8" customWidth="1"/>
    <col min="3335" max="3338" width="5.25" style="8" customWidth="1"/>
    <col min="3339" max="3339" width="5.875" style="8" customWidth="1"/>
    <col min="3340" max="3340" width="10.875" style="8" customWidth="1"/>
    <col min="3341" max="3341" width="21.875" style="8" customWidth="1"/>
    <col min="3342" max="3582" width="9" style="8"/>
    <col min="3583" max="3583" width="16.625" style="8" customWidth="1"/>
    <col min="3584" max="3584" width="12" style="8" customWidth="1"/>
    <col min="3585" max="3590" width="9" style="8" customWidth="1"/>
    <col min="3591" max="3594" width="5.25" style="8" customWidth="1"/>
    <col min="3595" max="3595" width="5.875" style="8" customWidth="1"/>
    <col min="3596" max="3596" width="10.875" style="8" customWidth="1"/>
    <col min="3597" max="3597" width="21.875" style="8" customWidth="1"/>
    <col min="3598" max="3838" width="9" style="8"/>
    <col min="3839" max="3839" width="16.625" style="8" customWidth="1"/>
    <col min="3840" max="3840" width="12" style="8" customWidth="1"/>
    <col min="3841" max="3846" width="9" style="8" customWidth="1"/>
    <col min="3847" max="3850" width="5.25" style="8" customWidth="1"/>
    <col min="3851" max="3851" width="5.875" style="8" customWidth="1"/>
    <col min="3852" max="3852" width="10.875" style="8" customWidth="1"/>
    <col min="3853" max="3853" width="21.875" style="8" customWidth="1"/>
    <col min="3854" max="4094" width="9" style="8"/>
    <col min="4095" max="4095" width="16.625" style="8" customWidth="1"/>
    <col min="4096" max="4096" width="12" style="8" customWidth="1"/>
    <col min="4097" max="4102" width="9" style="8" customWidth="1"/>
    <col min="4103" max="4106" width="5.25" style="8" customWidth="1"/>
    <col min="4107" max="4107" width="5.875" style="8" customWidth="1"/>
    <col min="4108" max="4108" width="10.875" style="8" customWidth="1"/>
    <col min="4109" max="4109" width="21.875" style="8" customWidth="1"/>
    <col min="4110" max="4350" width="9" style="8"/>
    <col min="4351" max="4351" width="16.625" style="8" customWidth="1"/>
    <col min="4352" max="4352" width="12" style="8" customWidth="1"/>
    <col min="4353" max="4358" width="9" style="8" customWidth="1"/>
    <col min="4359" max="4362" width="5.25" style="8" customWidth="1"/>
    <col min="4363" max="4363" width="5.875" style="8" customWidth="1"/>
    <col min="4364" max="4364" width="10.875" style="8" customWidth="1"/>
    <col min="4365" max="4365" width="21.875" style="8" customWidth="1"/>
    <col min="4366" max="4606" width="9" style="8"/>
    <col min="4607" max="4607" width="16.625" style="8" customWidth="1"/>
    <col min="4608" max="4608" width="12" style="8" customWidth="1"/>
    <col min="4609" max="4614" width="9" style="8" customWidth="1"/>
    <col min="4615" max="4618" width="5.25" style="8" customWidth="1"/>
    <col min="4619" max="4619" width="5.875" style="8" customWidth="1"/>
    <col min="4620" max="4620" width="10.875" style="8" customWidth="1"/>
    <col min="4621" max="4621" width="21.875" style="8" customWidth="1"/>
    <col min="4622" max="4862" width="9" style="8"/>
    <col min="4863" max="4863" width="16.625" style="8" customWidth="1"/>
    <col min="4864" max="4864" width="12" style="8" customWidth="1"/>
    <col min="4865" max="4870" width="9" style="8" customWidth="1"/>
    <col min="4871" max="4874" width="5.25" style="8" customWidth="1"/>
    <col min="4875" max="4875" width="5.875" style="8" customWidth="1"/>
    <col min="4876" max="4876" width="10.875" style="8" customWidth="1"/>
    <col min="4877" max="4877" width="21.875" style="8" customWidth="1"/>
    <col min="4878" max="5118" width="9" style="8"/>
    <col min="5119" max="5119" width="16.625" style="8" customWidth="1"/>
    <col min="5120" max="5120" width="12" style="8" customWidth="1"/>
    <col min="5121" max="5126" width="9" style="8" customWidth="1"/>
    <col min="5127" max="5130" width="5.25" style="8" customWidth="1"/>
    <col min="5131" max="5131" width="5.875" style="8" customWidth="1"/>
    <col min="5132" max="5132" width="10.875" style="8" customWidth="1"/>
    <col min="5133" max="5133" width="21.875" style="8" customWidth="1"/>
    <col min="5134" max="5374" width="9" style="8"/>
    <col min="5375" max="5375" width="16.625" style="8" customWidth="1"/>
    <col min="5376" max="5376" width="12" style="8" customWidth="1"/>
    <col min="5377" max="5382" width="9" style="8" customWidth="1"/>
    <col min="5383" max="5386" width="5.25" style="8" customWidth="1"/>
    <col min="5387" max="5387" width="5.875" style="8" customWidth="1"/>
    <col min="5388" max="5388" width="10.875" style="8" customWidth="1"/>
    <col min="5389" max="5389" width="21.875" style="8" customWidth="1"/>
    <col min="5390" max="5630" width="9" style="8"/>
    <col min="5631" max="5631" width="16.625" style="8" customWidth="1"/>
    <col min="5632" max="5632" width="12" style="8" customWidth="1"/>
    <col min="5633" max="5638" width="9" style="8" customWidth="1"/>
    <col min="5639" max="5642" width="5.25" style="8" customWidth="1"/>
    <col min="5643" max="5643" width="5.875" style="8" customWidth="1"/>
    <col min="5644" max="5644" width="10.875" style="8" customWidth="1"/>
    <col min="5645" max="5645" width="21.875" style="8" customWidth="1"/>
    <col min="5646" max="5886" width="9" style="8"/>
    <col min="5887" max="5887" width="16.625" style="8" customWidth="1"/>
    <col min="5888" max="5888" width="12" style="8" customWidth="1"/>
    <col min="5889" max="5894" width="9" style="8" customWidth="1"/>
    <col min="5895" max="5898" width="5.25" style="8" customWidth="1"/>
    <col min="5899" max="5899" width="5.875" style="8" customWidth="1"/>
    <col min="5900" max="5900" width="10.875" style="8" customWidth="1"/>
    <col min="5901" max="5901" width="21.875" style="8" customWidth="1"/>
    <col min="5902" max="6142" width="9" style="8"/>
    <col min="6143" max="6143" width="16.625" style="8" customWidth="1"/>
    <col min="6144" max="6144" width="12" style="8" customWidth="1"/>
    <col min="6145" max="6150" width="9" style="8" customWidth="1"/>
    <col min="6151" max="6154" width="5.25" style="8" customWidth="1"/>
    <col min="6155" max="6155" width="5.875" style="8" customWidth="1"/>
    <col min="6156" max="6156" width="10.875" style="8" customWidth="1"/>
    <col min="6157" max="6157" width="21.875" style="8" customWidth="1"/>
    <col min="6158" max="6398" width="9" style="8"/>
    <col min="6399" max="6399" width="16.625" style="8" customWidth="1"/>
    <col min="6400" max="6400" width="12" style="8" customWidth="1"/>
    <col min="6401" max="6406" width="9" style="8" customWidth="1"/>
    <col min="6407" max="6410" width="5.25" style="8" customWidth="1"/>
    <col min="6411" max="6411" width="5.875" style="8" customWidth="1"/>
    <col min="6412" max="6412" width="10.875" style="8" customWidth="1"/>
    <col min="6413" max="6413" width="21.875" style="8" customWidth="1"/>
    <col min="6414" max="6654" width="9" style="8"/>
    <col min="6655" max="6655" width="16.625" style="8" customWidth="1"/>
    <col min="6656" max="6656" width="12" style="8" customWidth="1"/>
    <col min="6657" max="6662" width="9" style="8" customWidth="1"/>
    <col min="6663" max="6666" width="5.25" style="8" customWidth="1"/>
    <col min="6667" max="6667" width="5.875" style="8" customWidth="1"/>
    <col min="6668" max="6668" width="10.875" style="8" customWidth="1"/>
    <col min="6669" max="6669" width="21.875" style="8" customWidth="1"/>
    <col min="6670" max="6910" width="9" style="8"/>
    <col min="6911" max="6911" width="16.625" style="8" customWidth="1"/>
    <col min="6912" max="6912" width="12" style="8" customWidth="1"/>
    <col min="6913" max="6918" width="9" style="8" customWidth="1"/>
    <col min="6919" max="6922" width="5.25" style="8" customWidth="1"/>
    <col min="6923" max="6923" width="5.875" style="8" customWidth="1"/>
    <col min="6924" max="6924" width="10.875" style="8" customWidth="1"/>
    <col min="6925" max="6925" width="21.875" style="8" customWidth="1"/>
    <col min="6926" max="7166" width="9" style="8"/>
    <col min="7167" max="7167" width="16.625" style="8" customWidth="1"/>
    <col min="7168" max="7168" width="12" style="8" customWidth="1"/>
    <col min="7169" max="7174" width="9" style="8" customWidth="1"/>
    <col min="7175" max="7178" width="5.25" style="8" customWidth="1"/>
    <col min="7179" max="7179" width="5.875" style="8" customWidth="1"/>
    <col min="7180" max="7180" width="10.875" style="8" customWidth="1"/>
    <col min="7181" max="7181" width="21.875" style="8" customWidth="1"/>
    <col min="7182" max="7422" width="9" style="8"/>
    <col min="7423" max="7423" width="16.625" style="8" customWidth="1"/>
    <col min="7424" max="7424" width="12" style="8" customWidth="1"/>
    <col min="7425" max="7430" width="9" style="8" customWidth="1"/>
    <col min="7431" max="7434" width="5.25" style="8" customWidth="1"/>
    <col min="7435" max="7435" width="5.875" style="8" customWidth="1"/>
    <col min="7436" max="7436" width="10.875" style="8" customWidth="1"/>
    <col min="7437" max="7437" width="21.875" style="8" customWidth="1"/>
    <col min="7438" max="7678" width="9" style="8"/>
    <col min="7679" max="7679" width="16.625" style="8" customWidth="1"/>
    <col min="7680" max="7680" width="12" style="8" customWidth="1"/>
    <col min="7681" max="7686" width="9" style="8" customWidth="1"/>
    <col min="7687" max="7690" width="5.25" style="8" customWidth="1"/>
    <col min="7691" max="7691" width="5.875" style="8" customWidth="1"/>
    <col min="7692" max="7692" width="10.875" style="8" customWidth="1"/>
    <col min="7693" max="7693" width="21.875" style="8" customWidth="1"/>
    <col min="7694" max="7934" width="9" style="8"/>
    <col min="7935" max="7935" width="16.625" style="8" customWidth="1"/>
    <col min="7936" max="7936" width="12" style="8" customWidth="1"/>
    <col min="7937" max="7942" width="9" style="8" customWidth="1"/>
    <col min="7943" max="7946" width="5.25" style="8" customWidth="1"/>
    <col min="7947" max="7947" width="5.875" style="8" customWidth="1"/>
    <col min="7948" max="7948" width="10.875" style="8" customWidth="1"/>
    <col min="7949" max="7949" width="21.875" style="8" customWidth="1"/>
    <col min="7950" max="8190" width="9" style="8"/>
    <col min="8191" max="8191" width="16.625" style="8" customWidth="1"/>
    <col min="8192" max="8192" width="12" style="8" customWidth="1"/>
    <col min="8193" max="8198" width="9" style="8" customWidth="1"/>
    <col min="8199" max="8202" width="5.25" style="8" customWidth="1"/>
    <col min="8203" max="8203" width="5.875" style="8" customWidth="1"/>
    <col min="8204" max="8204" width="10.875" style="8" customWidth="1"/>
    <col min="8205" max="8205" width="21.875" style="8" customWidth="1"/>
    <col min="8206" max="8446" width="9" style="8"/>
    <col min="8447" max="8447" width="16.625" style="8" customWidth="1"/>
    <col min="8448" max="8448" width="12" style="8" customWidth="1"/>
    <col min="8449" max="8454" width="9" style="8" customWidth="1"/>
    <col min="8455" max="8458" width="5.25" style="8" customWidth="1"/>
    <col min="8459" max="8459" width="5.875" style="8" customWidth="1"/>
    <col min="8460" max="8460" width="10.875" style="8" customWidth="1"/>
    <col min="8461" max="8461" width="21.875" style="8" customWidth="1"/>
    <col min="8462" max="8702" width="9" style="8"/>
    <col min="8703" max="8703" width="16.625" style="8" customWidth="1"/>
    <col min="8704" max="8704" width="12" style="8" customWidth="1"/>
    <col min="8705" max="8710" width="9" style="8" customWidth="1"/>
    <col min="8711" max="8714" width="5.25" style="8" customWidth="1"/>
    <col min="8715" max="8715" width="5.875" style="8" customWidth="1"/>
    <col min="8716" max="8716" width="10.875" style="8" customWidth="1"/>
    <col min="8717" max="8717" width="21.875" style="8" customWidth="1"/>
    <col min="8718" max="8958" width="9" style="8"/>
    <col min="8959" max="8959" width="16.625" style="8" customWidth="1"/>
    <col min="8960" max="8960" width="12" style="8" customWidth="1"/>
    <col min="8961" max="8966" width="9" style="8" customWidth="1"/>
    <col min="8967" max="8970" width="5.25" style="8" customWidth="1"/>
    <col min="8971" max="8971" width="5.875" style="8" customWidth="1"/>
    <col min="8972" max="8972" width="10.875" style="8" customWidth="1"/>
    <col min="8973" max="8973" width="21.875" style="8" customWidth="1"/>
    <col min="8974" max="9214" width="9" style="8"/>
    <col min="9215" max="9215" width="16.625" style="8" customWidth="1"/>
    <col min="9216" max="9216" width="12" style="8" customWidth="1"/>
    <col min="9217" max="9222" width="9" style="8" customWidth="1"/>
    <col min="9223" max="9226" width="5.25" style="8" customWidth="1"/>
    <col min="9227" max="9227" width="5.875" style="8" customWidth="1"/>
    <col min="9228" max="9228" width="10.875" style="8" customWidth="1"/>
    <col min="9229" max="9229" width="21.875" style="8" customWidth="1"/>
    <col min="9230" max="9470" width="9" style="8"/>
    <col min="9471" max="9471" width="16.625" style="8" customWidth="1"/>
    <col min="9472" max="9472" width="12" style="8" customWidth="1"/>
    <col min="9473" max="9478" width="9" style="8" customWidth="1"/>
    <col min="9479" max="9482" width="5.25" style="8" customWidth="1"/>
    <col min="9483" max="9483" width="5.875" style="8" customWidth="1"/>
    <col min="9484" max="9484" width="10.875" style="8" customWidth="1"/>
    <col min="9485" max="9485" width="21.875" style="8" customWidth="1"/>
    <col min="9486" max="9726" width="9" style="8"/>
    <col min="9727" max="9727" width="16.625" style="8" customWidth="1"/>
    <col min="9728" max="9728" width="12" style="8" customWidth="1"/>
    <col min="9729" max="9734" width="9" style="8" customWidth="1"/>
    <col min="9735" max="9738" width="5.25" style="8" customWidth="1"/>
    <col min="9739" max="9739" width="5.875" style="8" customWidth="1"/>
    <col min="9740" max="9740" width="10.875" style="8" customWidth="1"/>
    <col min="9741" max="9741" width="21.875" style="8" customWidth="1"/>
    <col min="9742" max="9982" width="9" style="8"/>
    <col min="9983" max="9983" width="16.625" style="8" customWidth="1"/>
    <col min="9984" max="9984" width="12" style="8" customWidth="1"/>
    <col min="9985" max="9990" width="9" style="8" customWidth="1"/>
    <col min="9991" max="9994" width="5.25" style="8" customWidth="1"/>
    <col min="9995" max="9995" width="5.875" style="8" customWidth="1"/>
    <col min="9996" max="9996" width="10.875" style="8" customWidth="1"/>
    <col min="9997" max="9997" width="21.875" style="8" customWidth="1"/>
    <col min="9998" max="10238" width="9" style="8"/>
    <col min="10239" max="10239" width="16.625" style="8" customWidth="1"/>
    <col min="10240" max="10240" width="12" style="8" customWidth="1"/>
    <col min="10241" max="10246" width="9" style="8" customWidth="1"/>
    <col min="10247" max="10250" width="5.25" style="8" customWidth="1"/>
    <col min="10251" max="10251" width="5.875" style="8" customWidth="1"/>
    <col min="10252" max="10252" width="10.875" style="8" customWidth="1"/>
    <col min="10253" max="10253" width="21.875" style="8" customWidth="1"/>
    <col min="10254" max="10494" width="9" style="8"/>
    <col min="10495" max="10495" width="16.625" style="8" customWidth="1"/>
    <col min="10496" max="10496" width="12" style="8" customWidth="1"/>
    <col min="10497" max="10502" width="9" style="8" customWidth="1"/>
    <col min="10503" max="10506" width="5.25" style="8" customWidth="1"/>
    <col min="10507" max="10507" width="5.875" style="8" customWidth="1"/>
    <col min="10508" max="10508" width="10.875" style="8" customWidth="1"/>
    <col min="10509" max="10509" width="21.875" style="8" customWidth="1"/>
    <col min="10510" max="10750" width="9" style="8"/>
    <col min="10751" max="10751" width="16.625" style="8" customWidth="1"/>
    <col min="10752" max="10752" width="12" style="8" customWidth="1"/>
    <col min="10753" max="10758" width="9" style="8" customWidth="1"/>
    <col min="10759" max="10762" width="5.25" style="8" customWidth="1"/>
    <col min="10763" max="10763" width="5.875" style="8" customWidth="1"/>
    <col min="10764" max="10764" width="10.875" style="8" customWidth="1"/>
    <col min="10765" max="10765" width="21.875" style="8" customWidth="1"/>
    <col min="10766" max="11006" width="9" style="8"/>
    <col min="11007" max="11007" width="16.625" style="8" customWidth="1"/>
    <col min="11008" max="11008" width="12" style="8" customWidth="1"/>
    <col min="11009" max="11014" width="9" style="8" customWidth="1"/>
    <col min="11015" max="11018" width="5.25" style="8" customWidth="1"/>
    <col min="11019" max="11019" width="5.875" style="8" customWidth="1"/>
    <col min="11020" max="11020" width="10.875" style="8" customWidth="1"/>
    <col min="11021" max="11021" width="21.875" style="8" customWidth="1"/>
    <col min="11022" max="11262" width="9" style="8"/>
    <col min="11263" max="11263" width="16.625" style="8" customWidth="1"/>
    <col min="11264" max="11264" width="12" style="8" customWidth="1"/>
    <col min="11265" max="11270" width="9" style="8" customWidth="1"/>
    <col min="11271" max="11274" width="5.25" style="8" customWidth="1"/>
    <col min="11275" max="11275" width="5.875" style="8" customWidth="1"/>
    <col min="11276" max="11276" width="10.875" style="8" customWidth="1"/>
    <col min="11277" max="11277" width="21.875" style="8" customWidth="1"/>
    <col min="11278" max="11518" width="9" style="8"/>
    <col min="11519" max="11519" width="16.625" style="8" customWidth="1"/>
    <col min="11520" max="11520" width="12" style="8" customWidth="1"/>
    <col min="11521" max="11526" width="9" style="8" customWidth="1"/>
    <col min="11527" max="11530" width="5.25" style="8" customWidth="1"/>
    <col min="11531" max="11531" width="5.875" style="8" customWidth="1"/>
    <col min="11532" max="11532" width="10.875" style="8" customWidth="1"/>
    <col min="11533" max="11533" width="21.875" style="8" customWidth="1"/>
    <col min="11534" max="11774" width="9" style="8"/>
    <col min="11775" max="11775" width="16.625" style="8" customWidth="1"/>
    <col min="11776" max="11776" width="12" style="8" customWidth="1"/>
    <col min="11777" max="11782" width="9" style="8" customWidth="1"/>
    <col min="11783" max="11786" width="5.25" style="8" customWidth="1"/>
    <col min="11787" max="11787" width="5.875" style="8" customWidth="1"/>
    <col min="11788" max="11788" width="10.875" style="8" customWidth="1"/>
    <col min="11789" max="11789" width="21.875" style="8" customWidth="1"/>
    <col min="11790" max="12030" width="9" style="8"/>
    <col min="12031" max="12031" width="16.625" style="8" customWidth="1"/>
    <col min="12032" max="12032" width="12" style="8" customWidth="1"/>
    <col min="12033" max="12038" width="9" style="8" customWidth="1"/>
    <col min="12039" max="12042" width="5.25" style="8" customWidth="1"/>
    <col min="12043" max="12043" width="5.875" style="8" customWidth="1"/>
    <col min="12044" max="12044" width="10.875" style="8" customWidth="1"/>
    <col min="12045" max="12045" width="21.875" style="8" customWidth="1"/>
    <col min="12046" max="12286" width="9" style="8"/>
    <col min="12287" max="12287" width="16.625" style="8" customWidth="1"/>
    <col min="12288" max="12288" width="12" style="8" customWidth="1"/>
    <col min="12289" max="12294" width="9" style="8" customWidth="1"/>
    <col min="12295" max="12298" width="5.25" style="8" customWidth="1"/>
    <col min="12299" max="12299" width="5.875" style="8" customWidth="1"/>
    <col min="12300" max="12300" width="10.875" style="8" customWidth="1"/>
    <col min="12301" max="12301" width="21.875" style="8" customWidth="1"/>
    <col min="12302" max="12542" width="9" style="8"/>
    <col min="12543" max="12543" width="16.625" style="8" customWidth="1"/>
    <col min="12544" max="12544" width="12" style="8" customWidth="1"/>
    <col min="12545" max="12550" width="9" style="8" customWidth="1"/>
    <col min="12551" max="12554" width="5.25" style="8" customWidth="1"/>
    <col min="12555" max="12555" width="5.875" style="8" customWidth="1"/>
    <col min="12556" max="12556" width="10.875" style="8" customWidth="1"/>
    <col min="12557" max="12557" width="21.875" style="8" customWidth="1"/>
    <col min="12558" max="12798" width="9" style="8"/>
    <col min="12799" max="12799" width="16.625" style="8" customWidth="1"/>
    <col min="12800" max="12800" width="12" style="8" customWidth="1"/>
    <col min="12801" max="12806" width="9" style="8" customWidth="1"/>
    <col min="12807" max="12810" width="5.25" style="8" customWidth="1"/>
    <col min="12811" max="12811" width="5.875" style="8" customWidth="1"/>
    <col min="12812" max="12812" width="10.875" style="8" customWidth="1"/>
    <col min="12813" max="12813" width="21.875" style="8" customWidth="1"/>
    <col min="12814" max="13054" width="9" style="8"/>
    <col min="13055" max="13055" width="16.625" style="8" customWidth="1"/>
    <col min="13056" max="13056" width="12" style="8" customWidth="1"/>
    <col min="13057" max="13062" width="9" style="8" customWidth="1"/>
    <col min="13063" max="13066" width="5.25" style="8" customWidth="1"/>
    <col min="13067" max="13067" width="5.875" style="8" customWidth="1"/>
    <col min="13068" max="13068" width="10.875" style="8" customWidth="1"/>
    <col min="13069" max="13069" width="21.875" style="8" customWidth="1"/>
    <col min="13070" max="13310" width="9" style="8"/>
    <col min="13311" max="13311" width="16.625" style="8" customWidth="1"/>
    <col min="13312" max="13312" width="12" style="8" customWidth="1"/>
    <col min="13313" max="13318" width="9" style="8" customWidth="1"/>
    <col min="13319" max="13322" width="5.25" style="8" customWidth="1"/>
    <col min="13323" max="13323" width="5.875" style="8" customWidth="1"/>
    <col min="13324" max="13324" width="10.875" style="8" customWidth="1"/>
    <col min="13325" max="13325" width="21.875" style="8" customWidth="1"/>
    <col min="13326" max="13566" width="9" style="8"/>
    <col min="13567" max="13567" width="16.625" style="8" customWidth="1"/>
    <col min="13568" max="13568" width="12" style="8" customWidth="1"/>
    <col min="13569" max="13574" width="9" style="8" customWidth="1"/>
    <col min="13575" max="13578" width="5.25" style="8" customWidth="1"/>
    <col min="13579" max="13579" width="5.875" style="8" customWidth="1"/>
    <col min="13580" max="13580" width="10.875" style="8" customWidth="1"/>
    <col min="13581" max="13581" width="21.875" style="8" customWidth="1"/>
    <col min="13582" max="13822" width="9" style="8"/>
    <col min="13823" max="13823" width="16.625" style="8" customWidth="1"/>
    <col min="13824" max="13824" width="12" style="8" customWidth="1"/>
    <col min="13825" max="13830" width="9" style="8" customWidth="1"/>
    <col min="13831" max="13834" width="5.25" style="8" customWidth="1"/>
    <col min="13835" max="13835" width="5.875" style="8" customWidth="1"/>
    <col min="13836" max="13836" width="10.875" style="8" customWidth="1"/>
    <col min="13837" max="13837" width="21.875" style="8" customWidth="1"/>
    <col min="13838" max="14078" width="9" style="8"/>
    <col min="14079" max="14079" width="16.625" style="8" customWidth="1"/>
    <col min="14080" max="14080" width="12" style="8" customWidth="1"/>
    <col min="14081" max="14086" width="9" style="8" customWidth="1"/>
    <col min="14087" max="14090" width="5.25" style="8" customWidth="1"/>
    <col min="14091" max="14091" width="5.875" style="8" customWidth="1"/>
    <col min="14092" max="14092" width="10.875" style="8" customWidth="1"/>
    <col min="14093" max="14093" width="21.875" style="8" customWidth="1"/>
    <col min="14094" max="14334" width="9" style="8"/>
    <col min="14335" max="14335" width="16.625" style="8" customWidth="1"/>
    <col min="14336" max="14336" width="12" style="8" customWidth="1"/>
    <col min="14337" max="14342" width="9" style="8" customWidth="1"/>
    <col min="14343" max="14346" width="5.25" style="8" customWidth="1"/>
    <col min="14347" max="14347" width="5.875" style="8" customWidth="1"/>
    <col min="14348" max="14348" width="10.875" style="8" customWidth="1"/>
    <col min="14349" max="14349" width="21.875" style="8" customWidth="1"/>
    <col min="14350" max="14590" width="9" style="8"/>
    <col min="14591" max="14591" width="16.625" style="8" customWidth="1"/>
    <col min="14592" max="14592" width="12" style="8" customWidth="1"/>
    <col min="14593" max="14598" width="9" style="8" customWidth="1"/>
    <col min="14599" max="14602" width="5.25" style="8" customWidth="1"/>
    <col min="14603" max="14603" width="5.875" style="8" customWidth="1"/>
    <col min="14604" max="14604" width="10.875" style="8" customWidth="1"/>
    <col min="14605" max="14605" width="21.875" style="8" customWidth="1"/>
    <col min="14606" max="14846" width="9" style="8"/>
    <col min="14847" max="14847" width="16.625" style="8" customWidth="1"/>
    <col min="14848" max="14848" width="12" style="8" customWidth="1"/>
    <col min="14849" max="14854" width="9" style="8" customWidth="1"/>
    <col min="14855" max="14858" width="5.25" style="8" customWidth="1"/>
    <col min="14859" max="14859" width="5.875" style="8" customWidth="1"/>
    <col min="14860" max="14860" width="10.875" style="8" customWidth="1"/>
    <col min="14861" max="14861" width="21.875" style="8" customWidth="1"/>
    <col min="14862" max="15102" width="9" style="8"/>
    <col min="15103" max="15103" width="16.625" style="8" customWidth="1"/>
    <col min="15104" max="15104" width="12" style="8" customWidth="1"/>
    <col min="15105" max="15110" width="9" style="8" customWidth="1"/>
    <col min="15111" max="15114" width="5.25" style="8" customWidth="1"/>
    <col min="15115" max="15115" width="5.875" style="8" customWidth="1"/>
    <col min="15116" max="15116" width="10.875" style="8" customWidth="1"/>
    <col min="15117" max="15117" width="21.875" style="8" customWidth="1"/>
    <col min="15118" max="15358" width="9" style="8"/>
    <col min="15359" max="15359" width="16.625" style="8" customWidth="1"/>
    <col min="15360" max="15360" width="12" style="8" customWidth="1"/>
    <col min="15361" max="15366" width="9" style="8" customWidth="1"/>
    <col min="15367" max="15370" width="5.25" style="8" customWidth="1"/>
    <col min="15371" max="15371" width="5.875" style="8" customWidth="1"/>
    <col min="15372" max="15372" width="10.875" style="8" customWidth="1"/>
    <col min="15373" max="15373" width="21.875" style="8" customWidth="1"/>
    <col min="15374" max="15614" width="9" style="8"/>
    <col min="15615" max="15615" width="16.625" style="8" customWidth="1"/>
    <col min="15616" max="15616" width="12" style="8" customWidth="1"/>
    <col min="15617" max="15622" width="9" style="8" customWidth="1"/>
    <col min="15623" max="15626" width="5.25" style="8" customWidth="1"/>
    <col min="15627" max="15627" width="5.875" style="8" customWidth="1"/>
    <col min="15628" max="15628" width="10.875" style="8" customWidth="1"/>
    <col min="15629" max="15629" width="21.875" style="8" customWidth="1"/>
    <col min="15630" max="15870" width="9" style="8"/>
    <col min="15871" max="15871" width="16.625" style="8" customWidth="1"/>
    <col min="15872" max="15872" width="12" style="8" customWidth="1"/>
    <col min="15873" max="15878" width="9" style="8" customWidth="1"/>
    <col min="15879" max="15882" width="5.25" style="8" customWidth="1"/>
    <col min="15883" max="15883" width="5.875" style="8" customWidth="1"/>
    <col min="15884" max="15884" width="10.875" style="8" customWidth="1"/>
    <col min="15885" max="15885" width="21.875" style="8" customWidth="1"/>
    <col min="15886" max="16126" width="9" style="8"/>
    <col min="16127" max="16127" width="16.625" style="8" customWidth="1"/>
    <col min="16128" max="16128" width="12" style="8" customWidth="1"/>
    <col min="16129" max="16134" width="9" style="8" customWidth="1"/>
    <col min="16135" max="16138" width="5.25" style="8" customWidth="1"/>
    <col min="16139" max="16139" width="5.875" style="8" customWidth="1"/>
    <col min="16140" max="16140" width="10.875" style="8" customWidth="1"/>
    <col min="16141" max="16141" width="21.875" style="8" customWidth="1"/>
    <col min="16142" max="16384" width="9" style="8"/>
  </cols>
  <sheetData>
    <row r="1" spans="1:16" ht="22.5" customHeight="1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4.25">
      <c r="A2" s="45" t="s">
        <v>0</v>
      </c>
      <c r="B2" s="45"/>
      <c r="C2" s="46" t="s">
        <v>1</v>
      </c>
      <c r="D2" s="45" t="s">
        <v>2</v>
      </c>
      <c r="E2" s="45"/>
      <c r="F2" s="45"/>
      <c r="G2" s="45"/>
      <c r="H2" s="45" t="s">
        <v>3</v>
      </c>
      <c r="I2" s="45"/>
      <c r="J2" s="47" t="s">
        <v>4</v>
      </c>
      <c r="K2" s="47"/>
      <c r="L2" s="47"/>
      <c r="M2" s="47"/>
      <c r="N2" s="47" t="s">
        <v>5</v>
      </c>
      <c r="O2" s="47"/>
      <c r="P2" s="42" t="s">
        <v>6</v>
      </c>
    </row>
    <row r="3" spans="1:16" ht="14.25">
      <c r="A3" s="45"/>
      <c r="B3" s="45"/>
      <c r="C3" s="45"/>
      <c r="D3" s="33" t="s">
        <v>7</v>
      </c>
      <c r="E3" s="33" t="s">
        <v>8</v>
      </c>
      <c r="F3" s="33" t="s">
        <v>7</v>
      </c>
      <c r="G3" s="33" t="s">
        <v>8</v>
      </c>
      <c r="H3" s="33" t="s">
        <v>9</v>
      </c>
      <c r="I3" s="33" t="s">
        <v>10</v>
      </c>
      <c r="J3" s="27" t="s">
        <v>7</v>
      </c>
      <c r="K3" s="27" t="s">
        <v>8</v>
      </c>
      <c r="L3" s="27" t="s">
        <v>7</v>
      </c>
      <c r="M3" s="27" t="s">
        <v>8</v>
      </c>
      <c r="N3" s="27" t="s">
        <v>9</v>
      </c>
      <c r="O3" s="27" t="s">
        <v>10</v>
      </c>
      <c r="P3" s="42"/>
    </row>
    <row r="4" spans="1:16" s="7" customFormat="1">
      <c r="A4" s="43" t="s">
        <v>11</v>
      </c>
      <c r="B4" s="44" t="s">
        <v>35</v>
      </c>
      <c r="C4" s="29" t="s">
        <v>38</v>
      </c>
      <c r="D4" s="22">
        <v>39</v>
      </c>
      <c r="E4" s="22" t="s">
        <v>32</v>
      </c>
      <c r="F4" s="22">
        <v>1</v>
      </c>
      <c r="G4" s="22" t="s">
        <v>33</v>
      </c>
      <c r="H4" s="22">
        <v>1470</v>
      </c>
      <c r="I4" s="22">
        <f>D4*F4*H4</f>
        <v>57330</v>
      </c>
      <c r="J4" s="26"/>
      <c r="K4" s="22" t="s">
        <v>32</v>
      </c>
      <c r="L4" s="26"/>
      <c r="M4" s="22" t="s">
        <v>33</v>
      </c>
      <c r="N4" s="1"/>
      <c r="O4" s="1">
        <f>J4*L4*N4</f>
        <v>0</v>
      </c>
      <c r="P4" s="2"/>
    </row>
    <row r="5" spans="1:16" s="7" customFormat="1">
      <c r="A5" s="43"/>
      <c r="B5" s="44"/>
      <c r="C5" s="29" t="s">
        <v>39</v>
      </c>
      <c r="D5" s="22">
        <v>10</v>
      </c>
      <c r="E5" s="22" t="s">
        <v>32</v>
      </c>
      <c r="F5" s="22">
        <v>1</v>
      </c>
      <c r="G5" s="22" t="s">
        <v>33</v>
      </c>
      <c r="H5" s="22">
        <v>1470</v>
      </c>
      <c r="I5" s="22">
        <f>D5*F5*H5</f>
        <v>14700</v>
      </c>
      <c r="J5" s="26"/>
      <c r="K5" s="22" t="s">
        <v>32</v>
      </c>
      <c r="L5" s="11"/>
      <c r="M5" s="1" t="s">
        <v>33</v>
      </c>
      <c r="N5" s="1"/>
      <c r="O5" s="1">
        <f t="shared" ref="O5" si="0">J5*L5*N5</f>
        <v>0</v>
      </c>
      <c r="P5" s="2"/>
    </row>
    <row r="6" spans="1:16">
      <c r="A6" s="45" t="s">
        <v>14</v>
      </c>
      <c r="B6" s="45"/>
      <c r="C6" s="45"/>
      <c r="D6" s="45"/>
      <c r="E6" s="45"/>
      <c r="F6" s="45"/>
      <c r="G6" s="45"/>
      <c r="H6" s="45"/>
      <c r="I6" s="19">
        <f>SUM(I4:I5)</f>
        <v>72030</v>
      </c>
      <c r="J6" s="4"/>
      <c r="K6" s="4"/>
      <c r="L6" s="4"/>
      <c r="M6" s="4"/>
      <c r="N6" s="4"/>
      <c r="O6" s="5">
        <f>SUM(O4:O5)</f>
        <v>0</v>
      </c>
      <c r="P6" s="6">
        <f>I6-O6</f>
        <v>72030</v>
      </c>
    </row>
    <row r="7" spans="1:16" ht="14.25">
      <c r="A7" s="48" t="s">
        <v>15</v>
      </c>
      <c r="B7" s="44" t="s">
        <v>35</v>
      </c>
      <c r="C7" s="12" t="s">
        <v>58</v>
      </c>
      <c r="D7" s="1">
        <v>9</v>
      </c>
      <c r="E7" s="1" t="s">
        <v>59</v>
      </c>
      <c r="F7" s="1">
        <v>1</v>
      </c>
      <c r="G7" s="1" t="s">
        <v>17</v>
      </c>
      <c r="H7" s="1">
        <v>2700</v>
      </c>
      <c r="I7" s="1">
        <f>D7*F7*H7</f>
        <v>24300</v>
      </c>
      <c r="J7" s="1"/>
      <c r="K7" s="1" t="s">
        <v>16</v>
      </c>
      <c r="L7" s="1"/>
      <c r="M7" s="1" t="s">
        <v>17</v>
      </c>
      <c r="N7" s="1"/>
      <c r="O7" s="1">
        <f>J7*L7*N7</f>
        <v>0</v>
      </c>
      <c r="P7" s="18"/>
    </row>
    <row r="8" spans="1:16" ht="14.25">
      <c r="A8" s="48"/>
      <c r="B8" s="44"/>
      <c r="C8" s="12" t="s">
        <v>60</v>
      </c>
      <c r="D8" s="1">
        <v>1</v>
      </c>
      <c r="E8" s="1" t="s">
        <v>36</v>
      </c>
      <c r="F8" s="1">
        <v>1</v>
      </c>
      <c r="G8" s="1" t="s">
        <v>17</v>
      </c>
      <c r="H8" s="1">
        <v>500</v>
      </c>
      <c r="I8" s="1">
        <f t="shared" ref="I8" si="1">D8*F8*H8</f>
        <v>500</v>
      </c>
      <c r="J8" s="1"/>
      <c r="K8" s="1" t="s">
        <v>16</v>
      </c>
      <c r="L8" s="1"/>
      <c r="M8" s="1" t="s">
        <v>17</v>
      </c>
      <c r="N8" s="1"/>
      <c r="O8" s="35">
        <f t="shared" ref="O8" si="2">J8*L8*N8</f>
        <v>0</v>
      </c>
      <c r="P8" s="31"/>
    </row>
    <row r="9" spans="1:16">
      <c r="A9" s="45" t="s">
        <v>18</v>
      </c>
      <c r="B9" s="45"/>
      <c r="C9" s="45"/>
      <c r="D9" s="45"/>
      <c r="E9" s="45"/>
      <c r="F9" s="45"/>
      <c r="G9" s="45"/>
      <c r="H9" s="45"/>
      <c r="I9" s="19">
        <f>SUM(I7:I8)</f>
        <v>24800</v>
      </c>
      <c r="J9" s="4"/>
      <c r="K9" s="4"/>
      <c r="L9" s="4"/>
      <c r="M9" s="4"/>
      <c r="N9" s="4"/>
      <c r="O9" s="5">
        <f>SUM(O7:O8)</f>
        <v>0</v>
      </c>
      <c r="P9" s="20">
        <f>I9-O9</f>
        <v>24800</v>
      </c>
    </row>
    <row r="10" spans="1:16" ht="14.25">
      <c r="A10" s="49" t="s">
        <v>19</v>
      </c>
      <c r="B10" s="51" t="s">
        <v>37</v>
      </c>
      <c r="C10" s="17" t="s">
        <v>40</v>
      </c>
      <c r="D10" s="14">
        <v>2</v>
      </c>
      <c r="E10" s="14" t="s">
        <v>20</v>
      </c>
      <c r="F10" s="14">
        <v>2</v>
      </c>
      <c r="G10" s="14" t="s">
        <v>21</v>
      </c>
      <c r="H10" s="15">
        <v>2800</v>
      </c>
      <c r="I10" s="1">
        <f>D10*F10*H10</f>
        <v>11200</v>
      </c>
      <c r="J10" s="14"/>
      <c r="K10" s="14" t="s">
        <v>20</v>
      </c>
      <c r="L10" s="14"/>
      <c r="M10" s="14" t="s">
        <v>21</v>
      </c>
      <c r="N10" s="15"/>
      <c r="O10" s="1">
        <f t="shared" ref="O10" si="3">J10*L10*N10</f>
        <v>0</v>
      </c>
      <c r="P10" s="28"/>
    </row>
    <row r="11" spans="1:16">
      <c r="A11" s="49"/>
      <c r="B11" s="52"/>
      <c r="C11" s="17" t="s">
        <v>57</v>
      </c>
      <c r="D11" s="14"/>
      <c r="E11" s="14" t="s">
        <v>20</v>
      </c>
      <c r="F11" s="14"/>
      <c r="G11" s="14" t="s">
        <v>21</v>
      </c>
      <c r="H11" s="15"/>
      <c r="I11" s="1">
        <f t="shared" ref="I11" si="4">D11*F11*H11</f>
        <v>0</v>
      </c>
      <c r="J11" s="14"/>
      <c r="K11" s="14" t="s">
        <v>20</v>
      </c>
      <c r="L11" s="14"/>
      <c r="M11" s="14" t="s">
        <v>21</v>
      </c>
      <c r="N11" s="15"/>
      <c r="O11" s="1">
        <f t="shared" ref="O11" si="5">J11*L11*N11</f>
        <v>0</v>
      </c>
      <c r="P11" s="21"/>
    </row>
    <row r="12" spans="1:16">
      <c r="A12" s="45" t="s">
        <v>23</v>
      </c>
      <c r="B12" s="45"/>
      <c r="C12" s="45"/>
      <c r="D12" s="45"/>
      <c r="E12" s="45"/>
      <c r="F12" s="45"/>
      <c r="G12" s="45"/>
      <c r="H12" s="45"/>
      <c r="I12" s="19">
        <f>SUM(I10:I11)</f>
        <v>11200</v>
      </c>
      <c r="J12" s="4"/>
      <c r="K12" s="4"/>
      <c r="L12" s="4"/>
      <c r="M12" s="4"/>
      <c r="N12" s="4"/>
      <c r="O12" s="5">
        <f>SUM(O10:O11)</f>
        <v>0</v>
      </c>
      <c r="P12" s="6">
        <f>I12-O12</f>
        <v>11200</v>
      </c>
    </row>
    <row r="13" spans="1:16">
      <c r="A13" s="50" t="s">
        <v>24</v>
      </c>
      <c r="B13" s="44" t="s">
        <v>41</v>
      </c>
      <c r="C13" s="34"/>
      <c r="D13" s="1"/>
      <c r="E13" s="1"/>
      <c r="F13" s="1"/>
      <c r="G13" s="1"/>
      <c r="H13" s="1"/>
      <c r="I13" s="1"/>
      <c r="J13" s="30"/>
      <c r="K13" s="30"/>
      <c r="L13" s="30"/>
      <c r="M13" s="30"/>
      <c r="N13" s="30"/>
      <c r="O13" s="1">
        <f>J13*L13*N13</f>
        <v>0</v>
      </c>
      <c r="P13" s="32"/>
    </row>
    <row r="14" spans="1:16">
      <c r="A14" s="50"/>
      <c r="B14" s="44"/>
      <c r="C14" s="3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J14*L14*N14</f>
        <v>0</v>
      </c>
      <c r="P14" s="2"/>
    </row>
    <row r="15" spans="1:16">
      <c r="A15" s="45" t="s">
        <v>25</v>
      </c>
      <c r="B15" s="45"/>
      <c r="C15" s="45"/>
      <c r="D15" s="45"/>
      <c r="E15" s="45"/>
      <c r="F15" s="45"/>
      <c r="G15" s="45"/>
      <c r="H15" s="45"/>
      <c r="I15" s="19">
        <f>SUM(I13:I14)</f>
        <v>0</v>
      </c>
      <c r="J15" s="4"/>
      <c r="K15" s="4"/>
      <c r="L15" s="4"/>
      <c r="M15" s="4"/>
      <c r="N15" s="4"/>
      <c r="O15" s="5">
        <f>SUM(O13:O14)</f>
        <v>0</v>
      </c>
      <c r="P15" s="20">
        <f>I15-O15</f>
        <v>0</v>
      </c>
    </row>
    <row r="16" spans="1:16">
      <c r="A16" s="50" t="s">
        <v>26</v>
      </c>
      <c r="B16" s="34" t="s">
        <v>53</v>
      </c>
      <c r="C16" s="16" t="s">
        <v>54</v>
      </c>
      <c r="D16" s="1">
        <v>88</v>
      </c>
      <c r="E16" s="1" t="s">
        <v>55</v>
      </c>
      <c r="F16" s="1">
        <v>1</v>
      </c>
      <c r="G16" s="1" t="s">
        <v>56</v>
      </c>
      <c r="H16" s="1">
        <v>40</v>
      </c>
      <c r="I16" s="1">
        <f t="shared" ref="I16:I17" si="6">D16*F16*H16</f>
        <v>3520</v>
      </c>
      <c r="J16" s="1"/>
      <c r="K16" s="1"/>
      <c r="L16" s="1"/>
      <c r="M16" s="1"/>
      <c r="N16" s="1"/>
      <c r="O16" s="1">
        <f t="shared" ref="O16:O17" si="7">J16*L16*N16</f>
        <v>0</v>
      </c>
      <c r="P16" s="2"/>
    </row>
    <row r="17" spans="1:16">
      <c r="A17" s="50"/>
      <c r="B17" s="36" t="s">
        <v>46</v>
      </c>
      <c r="C17" s="16" t="s">
        <v>47</v>
      </c>
      <c r="D17" s="1">
        <v>1</v>
      </c>
      <c r="E17" s="1" t="s">
        <v>36</v>
      </c>
      <c r="F17" s="1">
        <v>2</v>
      </c>
      <c r="G17" s="1" t="s">
        <v>45</v>
      </c>
      <c r="H17" s="1">
        <v>30</v>
      </c>
      <c r="I17" s="1">
        <f t="shared" si="6"/>
        <v>60</v>
      </c>
      <c r="J17" s="1"/>
      <c r="K17" s="1"/>
      <c r="L17" s="1"/>
      <c r="M17" s="1"/>
      <c r="N17" s="1"/>
      <c r="O17" s="1">
        <f t="shared" si="7"/>
        <v>0</v>
      </c>
      <c r="P17" s="2"/>
    </row>
    <row r="18" spans="1:16">
      <c r="A18" s="50"/>
      <c r="B18" s="36" t="s">
        <v>61</v>
      </c>
      <c r="C18" s="16" t="s">
        <v>62</v>
      </c>
      <c r="D18" s="1">
        <v>1</v>
      </c>
      <c r="E18" s="1" t="s">
        <v>36</v>
      </c>
      <c r="F18" s="1">
        <v>1</v>
      </c>
      <c r="G18" s="1" t="s">
        <v>44</v>
      </c>
      <c r="H18" s="1">
        <v>60</v>
      </c>
      <c r="I18" s="1">
        <f t="shared" ref="I18" si="8">D18*F18*H18</f>
        <v>60</v>
      </c>
      <c r="J18" s="1"/>
      <c r="K18" s="1"/>
      <c r="L18" s="1"/>
      <c r="M18" s="1"/>
      <c r="N18" s="1"/>
      <c r="O18" s="1">
        <f t="shared" ref="O18" si="9">J18*L18*N18</f>
        <v>0</v>
      </c>
      <c r="P18" s="2"/>
    </row>
    <row r="19" spans="1:16">
      <c r="A19" s="57" t="s">
        <v>27</v>
      </c>
      <c r="B19" s="57"/>
      <c r="C19" s="57"/>
      <c r="D19" s="57"/>
      <c r="E19" s="57"/>
      <c r="F19" s="57"/>
      <c r="G19" s="57"/>
      <c r="H19" s="57"/>
      <c r="I19" s="3">
        <f>SUM(I16:I18)</f>
        <v>3640</v>
      </c>
      <c r="J19" s="4"/>
      <c r="K19" s="4"/>
      <c r="L19" s="4"/>
      <c r="M19" s="4"/>
      <c r="N19" s="4"/>
      <c r="O19" s="5">
        <f>SUM(O16:O18)</f>
        <v>0</v>
      </c>
      <c r="P19" s="6">
        <f>I19-O19</f>
        <v>3640</v>
      </c>
    </row>
    <row r="20" spans="1:16">
      <c r="A20" s="58" t="s">
        <v>28</v>
      </c>
      <c r="B20" s="17" t="s">
        <v>11</v>
      </c>
      <c r="C20" s="17"/>
      <c r="D20" s="14">
        <v>1</v>
      </c>
      <c r="E20" s="13" t="s">
        <v>12</v>
      </c>
      <c r="F20" s="14">
        <v>1</v>
      </c>
      <c r="G20" s="1" t="s">
        <v>13</v>
      </c>
      <c r="H20" s="15">
        <v>500</v>
      </c>
      <c r="I20" s="1">
        <f t="shared" ref="I20:I22" si="10">D20*F20*H20</f>
        <v>500</v>
      </c>
      <c r="J20" s="14"/>
      <c r="K20" s="13" t="s">
        <v>12</v>
      </c>
      <c r="L20" s="14">
        <v>1</v>
      </c>
      <c r="M20" s="1" t="s">
        <v>13</v>
      </c>
      <c r="N20" s="15"/>
      <c r="O20" s="1">
        <f t="shared" ref="O20:O22" si="11">J20*L20*N20</f>
        <v>0</v>
      </c>
      <c r="P20" s="2"/>
    </row>
    <row r="21" spans="1:16">
      <c r="A21" s="59"/>
      <c r="B21" s="17" t="s">
        <v>50</v>
      </c>
      <c r="C21" s="17"/>
      <c r="D21" s="14">
        <v>2</v>
      </c>
      <c r="E21" s="14" t="s">
        <v>16</v>
      </c>
      <c r="F21" s="14">
        <v>2</v>
      </c>
      <c r="G21" s="14" t="s">
        <v>49</v>
      </c>
      <c r="H21" s="15">
        <v>100</v>
      </c>
      <c r="I21" s="1">
        <f t="shared" ref="I21" si="12">D21*F21*H21</f>
        <v>400</v>
      </c>
      <c r="J21" s="14"/>
      <c r="K21" s="14" t="s">
        <v>16</v>
      </c>
      <c r="L21" s="14">
        <v>1</v>
      </c>
      <c r="M21" s="14" t="s">
        <v>22</v>
      </c>
      <c r="N21" s="15"/>
      <c r="O21" s="1">
        <f t="shared" ref="O21" si="13">J21*L21*N21</f>
        <v>0</v>
      </c>
      <c r="P21" s="24"/>
    </row>
    <row r="22" spans="1:16">
      <c r="A22" s="60"/>
      <c r="B22" s="17" t="s">
        <v>48</v>
      </c>
      <c r="C22" s="17"/>
      <c r="D22" s="14">
        <v>2</v>
      </c>
      <c r="E22" s="14" t="s">
        <v>16</v>
      </c>
      <c r="F22" s="14">
        <v>2</v>
      </c>
      <c r="G22" s="14" t="s">
        <v>49</v>
      </c>
      <c r="H22" s="15">
        <v>500</v>
      </c>
      <c r="I22" s="1">
        <f t="shared" si="10"/>
        <v>2000</v>
      </c>
      <c r="J22" s="14"/>
      <c r="K22" s="14" t="s">
        <v>16</v>
      </c>
      <c r="L22" s="14">
        <v>1</v>
      </c>
      <c r="M22" s="14" t="s">
        <v>22</v>
      </c>
      <c r="N22" s="15"/>
      <c r="O22" s="1">
        <f t="shared" si="11"/>
        <v>0</v>
      </c>
      <c r="P22" s="24"/>
    </row>
    <row r="23" spans="1:16">
      <c r="A23" s="45" t="s">
        <v>29</v>
      </c>
      <c r="B23" s="45"/>
      <c r="C23" s="45"/>
      <c r="D23" s="45"/>
      <c r="E23" s="45"/>
      <c r="F23" s="45"/>
      <c r="G23" s="45"/>
      <c r="H23" s="45"/>
      <c r="I23" s="19">
        <f>SUM(I20:I22)</f>
        <v>2900</v>
      </c>
      <c r="J23" s="4"/>
      <c r="K23" s="4"/>
      <c r="L23" s="4"/>
      <c r="M23" s="4"/>
      <c r="N23" s="4"/>
      <c r="O23" s="23">
        <f>SUM(O20:O22)</f>
        <v>0</v>
      </c>
      <c r="P23" s="20">
        <f>I23-O23</f>
        <v>2900</v>
      </c>
    </row>
    <row r="24" spans="1:16">
      <c r="A24" s="53" t="s">
        <v>30</v>
      </c>
      <c r="B24" s="53"/>
      <c r="C24" s="53"/>
      <c r="D24" s="53"/>
      <c r="E24" s="53"/>
      <c r="F24" s="53"/>
      <c r="G24" s="53"/>
      <c r="H24" s="53"/>
      <c r="I24" s="25">
        <f>I6+I9+I12+I15+I19+I23</f>
        <v>114570</v>
      </c>
      <c r="J24" s="54" t="s">
        <v>30</v>
      </c>
      <c r="K24" s="55"/>
      <c r="L24" s="55"/>
      <c r="M24" s="55"/>
      <c r="N24" s="56"/>
      <c r="O24" s="25">
        <f>O6+O9+O12+O15+O19+O23</f>
        <v>0</v>
      </c>
      <c r="P24" s="2"/>
    </row>
    <row r="25" spans="1:16">
      <c r="A25" s="53" t="s">
        <v>42</v>
      </c>
      <c r="B25" s="53"/>
      <c r="C25" s="53"/>
      <c r="D25" s="53"/>
      <c r="E25" s="53"/>
      <c r="F25" s="53"/>
      <c r="G25" s="53"/>
      <c r="H25" s="53"/>
      <c r="I25" s="25">
        <f>I24*10%</f>
        <v>11457</v>
      </c>
      <c r="J25" s="54" t="s">
        <v>43</v>
      </c>
      <c r="K25" s="55"/>
      <c r="L25" s="55"/>
      <c r="M25" s="55"/>
      <c r="N25" s="56"/>
      <c r="O25" s="25">
        <f>O24*10%</f>
        <v>0</v>
      </c>
      <c r="P25" s="2"/>
    </row>
    <row r="26" spans="1:16">
      <c r="A26" s="53" t="s">
        <v>51</v>
      </c>
      <c r="B26" s="53"/>
      <c r="C26" s="53"/>
      <c r="D26" s="53"/>
      <c r="E26" s="53"/>
      <c r="F26" s="53"/>
      <c r="G26" s="53"/>
      <c r="H26" s="53"/>
      <c r="I26" s="25">
        <f>(I24+I25)*6%</f>
        <v>7561.62</v>
      </c>
      <c r="J26" s="54" t="s">
        <v>52</v>
      </c>
      <c r="K26" s="55"/>
      <c r="L26" s="55"/>
      <c r="M26" s="55"/>
      <c r="N26" s="56"/>
      <c r="O26" s="25">
        <f>(O24+O25)*6%</f>
        <v>0</v>
      </c>
      <c r="P26" s="2"/>
    </row>
    <row r="27" spans="1:16">
      <c r="A27" s="53" t="s">
        <v>31</v>
      </c>
      <c r="B27" s="53"/>
      <c r="C27" s="53"/>
      <c r="D27" s="53"/>
      <c r="E27" s="53"/>
      <c r="F27" s="53"/>
      <c r="G27" s="53"/>
      <c r="H27" s="53"/>
      <c r="I27" s="25">
        <f>I24+I25+I26</f>
        <v>133588.62</v>
      </c>
      <c r="J27" s="54" t="s">
        <v>31</v>
      </c>
      <c r="K27" s="55"/>
      <c r="L27" s="55"/>
      <c r="M27" s="55"/>
      <c r="N27" s="56"/>
      <c r="O27" s="25">
        <f>O24+O25+O26</f>
        <v>0</v>
      </c>
      <c r="P27" s="20">
        <f>I27-O27</f>
        <v>133588.62</v>
      </c>
    </row>
    <row r="31" spans="1:16">
      <c r="I31" s="40"/>
    </row>
  </sheetData>
  <mergeCells count="32">
    <mergeCell ref="A26:H26"/>
    <mergeCell ref="J26:N26"/>
    <mergeCell ref="A27:H27"/>
    <mergeCell ref="J27:N27"/>
    <mergeCell ref="A16:A18"/>
    <mergeCell ref="A19:H19"/>
    <mergeCell ref="A20:A22"/>
    <mergeCell ref="A23:H23"/>
    <mergeCell ref="A24:H24"/>
    <mergeCell ref="J24:N24"/>
    <mergeCell ref="A25:H25"/>
    <mergeCell ref="J25:N25"/>
    <mergeCell ref="A15:H15"/>
    <mergeCell ref="A6:H6"/>
    <mergeCell ref="A7:A8"/>
    <mergeCell ref="B7:B8"/>
    <mergeCell ref="N2:O2"/>
    <mergeCell ref="A9:H9"/>
    <mergeCell ref="A10:A11"/>
    <mergeCell ref="A12:H12"/>
    <mergeCell ref="A13:A14"/>
    <mergeCell ref="B13:B14"/>
    <mergeCell ref="B10:B11"/>
    <mergeCell ref="A1:P1"/>
    <mergeCell ref="P2:P3"/>
    <mergeCell ref="A4:A5"/>
    <mergeCell ref="B4:B5"/>
    <mergeCell ref="A2:B3"/>
    <mergeCell ref="C2:C3"/>
    <mergeCell ref="D2:G2"/>
    <mergeCell ref="H2:I2"/>
    <mergeCell ref="J2:M2"/>
  </mergeCells>
  <phoneticPr fontId="8" type="noConversion"/>
  <pageMargins left="0.69930555555555596" right="0.69930555555555596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7"/>
  <sheetViews>
    <sheetView topLeftCell="A19" zoomScaleNormal="100" workbookViewId="0">
      <selection activeCell="I27" sqref="I27"/>
    </sheetView>
  </sheetViews>
  <sheetFormatPr defaultColWidth="9" defaultRowHeight="15.75"/>
  <cols>
    <col min="1" max="1" width="9" style="8" customWidth="1"/>
    <col min="2" max="2" width="18.375" style="8" customWidth="1"/>
    <col min="3" max="3" width="37" style="8" customWidth="1"/>
    <col min="4" max="7" width="4.625" style="8" customWidth="1"/>
    <col min="8" max="8" width="7.875" style="9" customWidth="1"/>
    <col min="9" max="9" width="13.25" style="8" customWidth="1"/>
    <col min="10" max="10" width="6.125" style="8" customWidth="1"/>
    <col min="11" max="11" width="4.375" style="8" customWidth="1"/>
    <col min="12" max="12" width="4.25" style="8" customWidth="1"/>
    <col min="13" max="13" width="5.125" style="8" customWidth="1"/>
    <col min="14" max="14" width="8.125" style="9" customWidth="1"/>
    <col min="15" max="15" width="13.5" style="8" customWidth="1"/>
    <col min="16" max="16" width="16.125" style="10" customWidth="1"/>
    <col min="17" max="254" width="9" style="8"/>
    <col min="255" max="255" width="16.625" style="8" customWidth="1"/>
    <col min="256" max="256" width="12" style="8" customWidth="1"/>
    <col min="257" max="262" width="9" style="8" customWidth="1"/>
    <col min="263" max="266" width="5.25" style="8" customWidth="1"/>
    <col min="267" max="267" width="5.875" style="8" customWidth="1"/>
    <col min="268" max="268" width="10.875" style="8" customWidth="1"/>
    <col min="269" max="269" width="21.875" style="8" customWidth="1"/>
    <col min="270" max="510" width="9" style="8"/>
    <col min="511" max="511" width="16.625" style="8" customWidth="1"/>
    <col min="512" max="512" width="12" style="8" customWidth="1"/>
    <col min="513" max="518" width="9" style="8" customWidth="1"/>
    <col min="519" max="522" width="5.25" style="8" customWidth="1"/>
    <col min="523" max="523" width="5.875" style="8" customWidth="1"/>
    <col min="524" max="524" width="10.875" style="8" customWidth="1"/>
    <col min="525" max="525" width="21.875" style="8" customWidth="1"/>
    <col min="526" max="766" width="9" style="8"/>
    <col min="767" max="767" width="16.625" style="8" customWidth="1"/>
    <col min="768" max="768" width="12" style="8" customWidth="1"/>
    <col min="769" max="774" width="9" style="8" customWidth="1"/>
    <col min="775" max="778" width="5.25" style="8" customWidth="1"/>
    <col min="779" max="779" width="5.875" style="8" customWidth="1"/>
    <col min="780" max="780" width="10.875" style="8" customWidth="1"/>
    <col min="781" max="781" width="21.875" style="8" customWidth="1"/>
    <col min="782" max="1022" width="9" style="8"/>
    <col min="1023" max="1023" width="16.625" style="8" customWidth="1"/>
    <col min="1024" max="1024" width="12" style="8" customWidth="1"/>
    <col min="1025" max="1030" width="9" style="8" customWidth="1"/>
    <col min="1031" max="1034" width="5.25" style="8" customWidth="1"/>
    <col min="1035" max="1035" width="5.875" style="8" customWidth="1"/>
    <col min="1036" max="1036" width="10.875" style="8" customWidth="1"/>
    <col min="1037" max="1037" width="21.875" style="8" customWidth="1"/>
    <col min="1038" max="1278" width="9" style="8"/>
    <col min="1279" max="1279" width="16.625" style="8" customWidth="1"/>
    <col min="1280" max="1280" width="12" style="8" customWidth="1"/>
    <col min="1281" max="1286" width="9" style="8" customWidth="1"/>
    <col min="1287" max="1290" width="5.25" style="8" customWidth="1"/>
    <col min="1291" max="1291" width="5.875" style="8" customWidth="1"/>
    <col min="1292" max="1292" width="10.875" style="8" customWidth="1"/>
    <col min="1293" max="1293" width="21.875" style="8" customWidth="1"/>
    <col min="1294" max="1534" width="9" style="8"/>
    <col min="1535" max="1535" width="16.625" style="8" customWidth="1"/>
    <col min="1536" max="1536" width="12" style="8" customWidth="1"/>
    <col min="1537" max="1542" width="9" style="8" customWidth="1"/>
    <col min="1543" max="1546" width="5.25" style="8" customWidth="1"/>
    <col min="1547" max="1547" width="5.875" style="8" customWidth="1"/>
    <col min="1548" max="1548" width="10.875" style="8" customWidth="1"/>
    <col min="1549" max="1549" width="21.875" style="8" customWidth="1"/>
    <col min="1550" max="1790" width="9" style="8"/>
    <col min="1791" max="1791" width="16.625" style="8" customWidth="1"/>
    <col min="1792" max="1792" width="12" style="8" customWidth="1"/>
    <col min="1793" max="1798" width="9" style="8" customWidth="1"/>
    <col min="1799" max="1802" width="5.25" style="8" customWidth="1"/>
    <col min="1803" max="1803" width="5.875" style="8" customWidth="1"/>
    <col min="1804" max="1804" width="10.875" style="8" customWidth="1"/>
    <col min="1805" max="1805" width="21.875" style="8" customWidth="1"/>
    <col min="1806" max="2046" width="9" style="8"/>
    <col min="2047" max="2047" width="16.625" style="8" customWidth="1"/>
    <col min="2048" max="2048" width="12" style="8" customWidth="1"/>
    <col min="2049" max="2054" width="9" style="8" customWidth="1"/>
    <col min="2055" max="2058" width="5.25" style="8" customWidth="1"/>
    <col min="2059" max="2059" width="5.875" style="8" customWidth="1"/>
    <col min="2060" max="2060" width="10.875" style="8" customWidth="1"/>
    <col min="2061" max="2061" width="21.875" style="8" customWidth="1"/>
    <col min="2062" max="2302" width="9" style="8"/>
    <col min="2303" max="2303" width="16.625" style="8" customWidth="1"/>
    <col min="2304" max="2304" width="12" style="8" customWidth="1"/>
    <col min="2305" max="2310" width="9" style="8" customWidth="1"/>
    <col min="2311" max="2314" width="5.25" style="8" customWidth="1"/>
    <col min="2315" max="2315" width="5.875" style="8" customWidth="1"/>
    <col min="2316" max="2316" width="10.875" style="8" customWidth="1"/>
    <col min="2317" max="2317" width="21.875" style="8" customWidth="1"/>
    <col min="2318" max="2558" width="9" style="8"/>
    <col min="2559" max="2559" width="16.625" style="8" customWidth="1"/>
    <col min="2560" max="2560" width="12" style="8" customWidth="1"/>
    <col min="2561" max="2566" width="9" style="8" customWidth="1"/>
    <col min="2567" max="2570" width="5.25" style="8" customWidth="1"/>
    <col min="2571" max="2571" width="5.875" style="8" customWidth="1"/>
    <col min="2572" max="2572" width="10.875" style="8" customWidth="1"/>
    <col min="2573" max="2573" width="21.875" style="8" customWidth="1"/>
    <col min="2574" max="2814" width="9" style="8"/>
    <col min="2815" max="2815" width="16.625" style="8" customWidth="1"/>
    <col min="2816" max="2816" width="12" style="8" customWidth="1"/>
    <col min="2817" max="2822" width="9" style="8" customWidth="1"/>
    <col min="2823" max="2826" width="5.25" style="8" customWidth="1"/>
    <col min="2827" max="2827" width="5.875" style="8" customWidth="1"/>
    <col min="2828" max="2828" width="10.875" style="8" customWidth="1"/>
    <col min="2829" max="2829" width="21.875" style="8" customWidth="1"/>
    <col min="2830" max="3070" width="9" style="8"/>
    <col min="3071" max="3071" width="16.625" style="8" customWidth="1"/>
    <col min="3072" max="3072" width="12" style="8" customWidth="1"/>
    <col min="3073" max="3078" width="9" style="8" customWidth="1"/>
    <col min="3079" max="3082" width="5.25" style="8" customWidth="1"/>
    <col min="3083" max="3083" width="5.875" style="8" customWidth="1"/>
    <col min="3084" max="3084" width="10.875" style="8" customWidth="1"/>
    <col min="3085" max="3085" width="21.875" style="8" customWidth="1"/>
    <col min="3086" max="3326" width="9" style="8"/>
    <col min="3327" max="3327" width="16.625" style="8" customWidth="1"/>
    <col min="3328" max="3328" width="12" style="8" customWidth="1"/>
    <col min="3329" max="3334" width="9" style="8" customWidth="1"/>
    <col min="3335" max="3338" width="5.25" style="8" customWidth="1"/>
    <col min="3339" max="3339" width="5.875" style="8" customWidth="1"/>
    <col min="3340" max="3340" width="10.875" style="8" customWidth="1"/>
    <col min="3341" max="3341" width="21.875" style="8" customWidth="1"/>
    <col min="3342" max="3582" width="9" style="8"/>
    <col min="3583" max="3583" width="16.625" style="8" customWidth="1"/>
    <col min="3584" max="3584" width="12" style="8" customWidth="1"/>
    <col min="3585" max="3590" width="9" style="8" customWidth="1"/>
    <col min="3591" max="3594" width="5.25" style="8" customWidth="1"/>
    <col min="3595" max="3595" width="5.875" style="8" customWidth="1"/>
    <col min="3596" max="3596" width="10.875" style="8" customWidth="1"/>
    <col min="3597" max="3597" width="21.875" style="8" customWidth="1"/>
    <col min="3598" max="3838" width="9" style="8"/>
    <col min="3839" max="3839" width="16.625" style="8" customWidth="1"/>
    <col min="3840" max="3840" width="12" style="8" customWidth="1"/>
    <col min="3841" max="3846" width="9" style="8" customWidth="1"/>
    <col min="3847" max="3850" width="5.25" style="8" customWidth="1"/>
    <col min="3851" max="3851" width="5.875" style="8" customWidth="1"/>
    <col min="3852" max="3852" width="10.875" style="8" customWidth="1"/>
    <col min="3853" max="3853" width="21.875" style="8" customWidth="1"/>
    <col min="3854" max="4094" width="9" style="8"/>
    <col min="4095" max="4095" width="16.625" style="8" customWidth="1"/>
    <col min="4096" max="4096" width="12" style="8" customWidth="1"/>
    <col min="4097" max="4102" width="9" style="8" customWidth="1"/>
    <col min="4103" max="4106" width="5.25" style="8" customWidth="1"/>
    <col min="4107" max="4107" width="5.875" style="8" customWidth="1"/>
    <col min="4108" max="4108" width="10.875" style="8" customWidth="1"/>
    <col min="4109" max="4109" width="21.875" style="8" customWidth="1"/>
    <col min="4110" max="4350" width="9" style="8"/>
    <col min="4351" max="4351" width="16.625" style="8" customWidth="1"/>
    <col min="4352" max="4352" width="12" style="8" customWidth="1"/>
    <col min="4353" max="4358" width="9" style="8" customWidth="1"/>
    <col min="4359" max="4362" width="5.25" style="8" customWidth="1"/>
    <col min="4363" max="4363" width="5.875" style="8" customWidth="1"/>
    <col min="4364" max="4364" width="10.875" style="8" customWidth="1"/>
    <col min="4365" max="4365" width="21.875" style="8" customWidth="1"/>
    <col min="4366" max="4606" width="9" style="8"/>
    <col min="4607" max="4607" width="16.625" style="8" customWidth="1"/>
    <col min="4608" max="4608" width="12" style="8" customWidth="1"/>
    <col min="4609" max="4614" width="9" style="8" customWidth="1"/>
    <col min="4615" max="4618" width="5.25" style="8" customWidth="1"/>
    <col min="4619" max="4619" width="5.875" style="8" customWidth="1"/>
    <col min="4620" max="4620" width="10.875" style="8" customWidth="1"/>
    <col min="4621" max="4621" width="21.875" style="8" customWidth="1"/>
    <col min="4622" max="4862" width="9" style="8"/>
    <col min="4863" max="4863" width="16.625" style="8" customWidth="1"/>
    <col min="4864" max="4864" width="12" style="8" customWidth="1"/>
    <col min="4865" max="4870" width="9" style="8" customWidth="1"/>
    <col min="4871" max="4874" width="5.25" style="8" customWidth="1"/>
    <col min="4875" max="4875" width="5.875" style="8" customWidth="1"/>
    <col min="4876" max="4876" width="10.875" style="8" customWidth="1"/>
    <col min="4877" max="4877" width="21.875" style="8" customWidth="1"/>
    <col min="4878" max="5118" width="9" style="8"/>
    <col min="5119" max="5119" width="16.625" style="8" customWidth="1"/>
    <col min="5120" max="5120" width="12" style="8" customWidth="1"/>
    <col min="5121" max="5126" width="9" style="8" customWidth="1"/>
    <col min="5127" max="5130" width="5.25" style="8" customWidth="1"/>
    <col min="5131" max="5131" width="5.875" style="8" customWidth="1"/>
    <col min="5132" max="5132" width="10.875" style="8" customWidth="1"/>
    <col min="5133" max="5133" width="21.875" style="8" customWidth="1"/>
    <col min="5134" max="5374" width="9" style="8"/>
    <col min="5375" max="5375" width="16.625" style="8" customWidth="1"/>
    <col min="5376" max="5376" width="12" style="8" customWidth="1"/>
    <col min="5377" max="5382" width="9" style="8" customWidth="1"/>
    <col min="5383" max="5386" width="5.25" style="8" customWidth="1"/>
    <col min="5387" max="5387" width="5.875" style="8" customWidth="1"/>
    <col min="5388" max="5388" width="10.875" style="8" customWidth="1"/>
    <col min="5389" max="5389" width="21.875" style="8" customWidth="1"/>
    <col min="5390" max="5630" width="9" style="8"/>
    <col min="5631" max="5631" width="16.625" style="8" customWidth="1"/>
    <col min="5632" max="5632" width="12" style="8" customWidth="1"/>
    <col min="5633" max="5638" width="9" style="8" customWidth="1"/>
    <col min="5639" max="5642" width="5.25" style="8" customWidth="1"/>
    <col min="5643" max="5643" width="5.875" style="8" customWidth="1"/>
    <col min="5644" max="5644" width="10.875" style="8" customWidth="1"/>
    <col min="5645" max="5645" width="21.875" style="8" customWidth="1"/>
    <col min="5646" max="5886" width="9" style="8"/>
    <col min="5887" max="5887" width="16.625" style="8" customWidth="1"/>
    <col min="5888" max="5888" width="12" style="8" customWidth="1"/>
    <col min="5889" max="5894" width="9" style="8" customWidth="1"/>
    <col min="5895" max="5898" width="5.25" style="8" customWidth="1"/>
    <col min="5899" max="5899" width="5.875" style="8" customWidth="1"/>
    <col min="5900" max="5900" width="10.875" style="8" customWidth="1"/>
    <col min="5901" max="5901" width="21.875" style="8" customWidth="1"/>
    <col min="5902" max="6142" width="9" style="8"/>
    <col min="6143" max="6143" width="16.625" style="8" customWidth="1"/>
    <col min="6144" max="6144" width="12" style="8" customWidth="1"/>
    <col min="6145" max="6150" width="9" style="8" customWidth="1"/>
    <col min="6151" max="6154" width="5.25" style="8" customWidth="1"/>
    <col min="6155" max="6155" width="5.875" style="8" customWidth="1"/>
    <col min="6156" max="6156" width="10.875" style="8" customWidth="1"/>
    <col min="6157" max="6157" width="21.875" style="8" customWidth="1"/>
    <col min="6158" max="6398" width="9" style="8"/>
    <col min="6399" max="6399" width="16.625" style="8" customWidth="1"/>
    <col min="6400" max="6400" width="12" style="8" customWidth="1"/>
    <col min="6401" max="6406" width="9" style="8" customWidth="1"/>
    <col min="6407" max="6410" width="5.25" style="8" customWidth="1"/>
    <col min="6411" max="6411" width="5.875" style="8" customWidth="1"/>
    <col min="6412" max="6412" width="10.875" style="8" customWidth="1"/>
    <col min="6413" max="6413" width="21.875" style="8" customWidth="1"/>
    <col min="6414" max="6654" width="9" style="8"/>
    <col min="6655" max="6655" width="16.625" style="8" customWidth="1"/>
    <col min="6656" max="6656" width="12" style="8" customWidth="1"/>
    <col min="6657" max="6662" width="9" style="8" customWidth="1"/>
    <col min="6663" max="6666" width="5.25" style="8" customWidth="1"/>
    <col min="6667" max="6667" width="5.875" style="8" customWidth="1"/>
    <col min="6668" max="6668" width="10.875" style="8" customWidth="1"/>
    <col min="6669" max="6669" width="21.875" style="8" customWidth="1"/>
    <col min="6670" max="6910" width="9" style="8"/>
    <col min="6911" max="6911" width="16.625" style="8" customWidth="1"/>
    <col min="6912" max="6912" width="12" style="8" customWidth="1"/>
    <col min="6913" max="6918" width="9" style="8" customWidth="1"/>
    <col min="6919" max="6922" width="5.25" style="8" customWidth="1"/>
    <col min="6923" max="6923" width="5.875" style="8" customWidth="1"/>
    <col min="6924" max="6924" width="10.875" style="8" customWidth="1"/>
    <col min="6925" max="6925" width="21.875" style="8" customWidth="1"/>
    <col min="6926" max="7166" width="9" style="8"/>
    <col min="7167" max="7167" width="16.625" style="8" customWidth="1"/>
    <col min="7168" max="7168" width="12" style="8" customWidth="1"/>
    <col min="7169" max="7174" width="9" style="8" customWidth="1"/>
    <col min="7175" max="7178" width="5.25" style="8" customWidth="1"/>
    <col min="7179" max="7179" width="5.875" style="8" customWidth="1"/>
    <col min="7180" max="7180" width="10.875" style="8" customWidth="1"/>
    <col min="7181" max="7181" width="21.875" style="8" customWidth="1"/>
    <col min="7182" max="7422" width="9" style="8"/>
    <col min="7423" max="7423" width="16.625" style="8" customWidth="1"/>
    <col min="7424" max="7424" width="12" style="8" customWidth="1"/>
    <col min="7425" max="7430" width="9" style="8" customWidth="1"/>
    <col min="7431" max="7434" width="5.25" style="8" customWidth="1"/>
    <col min="7435" max="7435" width="5.875" style="8" customWidth="1"/>
    <col min="7436" max="7436" width="10.875" style="8" customWidth="1"/>
    <col min="7437" max="7437" width="21.875" style="8" customWidth="1"/>
    <col min="7438" max="7678" width="9" style="8"/>
    <col min="7679" max="7679" width="16.625" style="8" customWidth="1"/>
    <col min="7680" max="7680" width="12" style="8" customWidth="1"/>
    <col min="7681" max="7686" width="9" style="8" customWidth="1"/>
    <col min="7687" max="7690" width="5.25" style="8" customWidth="1"/>
    <col min="7691" max="7691" width="5.875" style="8" customWidth="1"/>
    <col min="7692" max="7692" width="10.875" style="8" customWidth="1"/>
    <col min="7693" max="7693" width="21.875" style="8" customWidth="1"/>
    <col min="7694" max="7934" width="9" style="8"/>
    <col min="7935" max="7935" width="16.625" style="8" customWidth="1"/>
    <col min="7936" max="7936" width="12" style="8" customWidth="1"/>
    <col min="7937" max="7942" width="9" style="8" customWidth="1"/>
    <col min="7943" max="7946" width="5.25" style="8" customWidth="1"/>
    <col min="7947" max="7947" width="5.875" style="8" customWidth="1"/>
    <col min="7948" max="7948" width="10.875" style="8" customWidth="1"/>
    <col min="7949" max="7949" width="21.875" style="8" customWidth="1"/>
    <col min="7950" max="8190" width="9" style="8"/>
    <col min="8191" max="8191" width="16.625" style="8" customWidth="1"/>
    <col min="8192" max="8192" width="12" style="8" customWidth="1"/>
    <col min="8193" max="8198" width="9" style="8" customWidth="1"/>
    <col min="8199" max="8202" width="5.25" style="8" customWidth="1"/>
    <col min="8203" max="8203" width="5.875" style="8" customWidth="1"/>
    <col min="8204" max="8204" width="10.875" style="8" customWidth="1"/>
    <col min="8205" max="8205" width="21.875" style="8" customWidth="1"/>
    <col min="8206" max="8446" width="9" style="8"/>
    <col min="8447" max="8447" width="16.625" style="8" customWidth="1"/>
    <col min="8448" max="8448" width="12" style="8" customWidth="1"/>
    <col min="8449" max="8454" width="9" style="8" customWidth="1"/>
    <col min="8455" max="8458" width="5.25" style="8" customWidth="1"/>
    <col min="8459" max="8459" width="5.875" style="8" customWidth="1"/>
    <col min="8460" max="8460" width="10.875" style="8" customWidth="1"/>
    <col min="8461" max="8461" width="21.875" style="8" customWidth="1"/>
    <col min="8462" max="8702" width="9" style="8"/>
    <col min="8703" max="8703" width="16.625" style="8" customWidth="1"/>
    <col min="8704" max="8704" width="12" style="8" customWidth="1"/>
    <col min="8705" max="8710" width="9" style="8" customWidth="1"/>
    <col min="8711" max="8714" width="5.25" style="8" customWidth="1"/>
    <col min="8715" max="8715" width="5.875" style="8" customWidth="1"/>
    <col min="8716" max="8716" width="10.875" style="8" customWidth="1"/>
    <col min="8717" max="8717" width="21.875" style="8" customWidth="1"/>
    <col min="8718" max="8958" width="9" style="8"/>
    <col min="8959" max="8959" width="16.625" style="8" customWidth="1"/>
    <col min="8960" max="8960" width="12" style="8" customWidth="1"/>
    <col min="8961" max="8966" width="9" style="8" customWidth="1"/>
    <col min="8967" max="8970" width="5.25" style="8" customWidth="1"/>
    <col min="8971" max="8971" width="5.875" style="8" customWidth="1"/>
    <col min="8972" max="8972" width="10.875" style="8" customWidth="1"/>
    <col min="8973" max="8973" width="21.875" style="8" customWidth="1"/>
    <col min="8974" max="9214" width="9" style="8"/>
    <col min="9215" max="9215" width="16.625" style="8" customWidth="1"/>
    <col min="9216" max="9216" width="12" style="8" customWidth="1"/>
    <col min="9217" max="9222" width="9" style="8" customWidth="1"/>
    <col min="9223" max="9226" width="5.25" style="8" customWidth="1"/>
    <col min="9227" max="9227" width="5.875" style="8" customWidth="1"/>
    <col min="9228" max="9228" width="10.875" style="8" customWidth="1"/>
    <col min="9229" max="9229" width="21.875" style="8" customWidth="1"/>
    <col min="9230" max="9470" width="9" style="8"/>
    <col min="9471" max="9471" width="16.625" style="8" customWidth="1"/>
    <col min="9472" max="9472" width="12" style="8" customWidth="1"/>
    <col min="9473" max="9478" width="9" style="8" customWidth="1"/>
    <col min="9479" max="9482" width="5.25" style="8" customWidth="1"/>
    <col min="9483" max="9483" width="5.875" style="8" customWidth="1"/>
    <col min="9484" max="9484" width="10.875" style="8" customWidth="1"/>
    <col min="9485" max="9485" width="21.875" style="8" customWidth="1"/>
    <col min="9486" max="9726" width="9" style="8"/>
    <col min="9727" max="9727" width="16.625" style="8" customWidth="1"/>
    <col min="9728" max="9728" width="12" style="8" customWidth="1"/>
    <col min="9729" max="9734" width="9" style="8" customWidth="1"/>
    <col min="9735" max="9738" width="5.25" style="8" customWidth="1"/>
    <col min="9739" max="9739" width="5.875" style="8" customWidth="1"/>
    <col min="9740" max="9740" width="10.875" style="8" customWidth="1"/>
    <col min="9741" max="9741" width="21.875" style="8" customWidth="1"/>
    <col min="9742" max="9982" width="9" style="8"/>
    <col min="9983" max="9983" width="16.625" style="8" customWidth="1"/>
    <col min="9984" max="9984" width="12" style="8" customWidth="1"/>
    <col min="9985" max="9990" width="9" style="8" customWidth="1"/>
    <col min="9991" max="9994" width="5.25" style="8" customWidth="1"/>
    <col min="9995" max="9995" width="5.875" style="8" customWidth="1"/>
    <col min="9996" max="9996" width="10.875" style="8" customWidth="1"/>
    <col min="9997" max="9997" width="21.875" style="8" customWidth="1"/>
    <col min="9998" max="10238" width="9" style="8"/>
    <col min="10239" max="10239" width="16.625" style="8" customWidth="1"/>
    <col min="10240" max="10240" width="12" style="8" customWidth="1"/>
    <col min="10241" max="10246" width="9" style="8" customWidth="1"/>
    <col min="10247" max="10250" width="5.25" style="8" customWidth="1"/>
    <col min="10251" max="10251" width="5.875" style="8" customWidth="1"/>
    <col min="10252" max="10252" width="10.875" style="8" customWidth="1"/>
    <col min="10253" max="10253" width="21.875" style="8" customWidth="1"/>
    <col min="10254" max="10494" width="9" style="8"/>
    <col min="10495" max="10495" width="16.625" style="8" customWidth="1"/>
    <col min="10496" max="10496" width="12" style="8" customWidth="1"/>
    <col min="10497" max="10502" width="9" style="8" customWidth="1"/>
    <col min="10503" max="10506" width="5.25" style="8" customWidth="1"/>
    <col min="10507" max="10507" width="5.875" style="8" customWidth="1"/>
    <col min="10508" max="10508" width="10.875" style="8" customWidth="1"/>
    <col min="10509" max="10509" width="21.875" style="8" customWidth="1"/>
    <col min="10510" max="10750" width="9" style="8"/>
    <col min="10751" max="10751" width="16.625" style="8" customWidth="1"/>
    <col min="10752" max="10752" width="12" style="8" customWidth="1"/>
    <col min="10753" max="10758" width="9" style="8" customWidth="1"/>
    <col min="10759" max="10762" width="5.25" style="8" customWidth="1"/>
    <col min="10763" max="10763" width="5.875" style="8" customWidth="1"/>
    <col min="10764" max="10764" width="10.875" style="8" customWidth="1"/>
    <col min="10765" max="10765" width="21.875" style="8" customWidth="1"/>
    <col min="10766" max="11006" width="9" style="8"/>
    <col min="11007" max="11007" width="16.625" style="8" customWidth="1"/>
    <col min="11008" max="11008" width="12" style="8" customWidth="1"/>
    <col min="11009" max="11014" width="9" style="8" customWidth="1"/>
    <col min="11015" max="11018" width="5.25" style="8" customWidth="1"/>
    <col min="11019" max="11019" width="5.875" style="8" customWidth="1"/>
    <col min="11020" max="11020" width="10.875" style="8" customWidth="1"/>
    <col min="11021" max="11021" width="21.875" style="8" customWidth="1"/>
    <col min="11022" max="11262" width="9" style="8"/>
    <col min="11263" max="11263" width="16.625" style="8" customWidth="1"/>
    <col min="11264" max="11264" width="12" style="8" customWidth="1"/>
    <col min="11265" max="11270" width="9" style="8" customWidth="1"/>
    <col min="11271" max="11274" width="5.25" style="8" customWidth="1"/>
    <col min="11275" max="11275" width="5.875" style="8" customWidth="1"/>
    <col min="11276" max="11276" width="10.875" style="8" customWidth="1"/>
    <col min="11277" max="11277" width="21.875" style="8" customWidth="1"/>
    <col min="11278" max="11518" width="9" style="8"/>
    <col min="11519" max="11519" width="16.625" style="8" customWidth="1"/>
    <col min="11520" max="11520" width="12" style="8" customWidth="1"/>
    <col min="11521" max="11526" width="9" style="8" customWidth="1"/>
    <col min="11527" max="11530" width="5.25" style="8" customWidth="1"/>
    <col min="11531" max="11531" width="5.875" style="8" customWidth="1"/>
    <col min="11532" max="11532" width="10.875" style="8" customWidth="1"/>
    <col min="11533" max="11533" width="21.875" style="8" customWidth="1"/>
    <col min="11534" max="11774" width="9" style="8"/>
    <col min="11775" max="11775" width="16.625" style="8" customWidth="1"/>
    <col min="11776" max="11776" width="12" style="8" customWidth="1"/>
    <col min="11777" max="11782" width="9" style="8" customWidth="1"/>
    <col min="11783" max="11786" width="5.25" style="8" customWidth="1"/>
    <col min="11787" max="11787" width="5.875" style="8" customWidth="1"/>
    <col min="11788" max="11788" width="10.875" style="8" customWidth="1"/>
    <col min="11789" max="11789" width="21.875" style="8" customWidth="1"/>
    <col min="11790" max="12030" width="9" style="8"/>
    <col min="12031" max="12031" width="16.625" style="8" customWidth="1"/>
    <col min="12032" max="12032" width="12" style="8" customWidth="1"/>
    <col min="12033" max="12038" width="9" style="8" customWidth="1"/>
    <col min="12039" max="12042" width="5.25" style="8" customWidth="1"/>
    <col min="12043" max="12043" width="5.875" style="8" customWidth="1"/>
    <col min="12044" max="12044" width="10.875" style="8" customWidth="1"/>
    <col min="12045" max="12045" width="21.875" style="8" customWidth="1"/>
    <col min="12046" max="12286" width="9" style="8"/>
    <col min="12287" max="12287" width="16.625" style="8" customWidth="1"/>
    <col min="12288" max="12288" width="12" style="8" customWidth="1"/>
    <col min="12289" max="12294" width="9" style="8" customWidth="1"/>
    <col min="12295" max="12298" width="5.25" style="8" customWidth="1"/>
    <col min="12299" max="12299" width="5.875" style="8" customWidth="1"/>
    <col min="12300" max="12300" width="10.875" style="8" customWidth="1"/>
    <col min="12301" max="12301" width="21.875" style="8" customWidth="1"/>
    <col min="12302" max="12542" width="9" style="8"/>
    <col min="12543" max="12543" width="16.625" style="8" customWidth="1"/>
    <col min="12544" max="12544" width="12" style="8" customWidth="1"/>
    <col min="12545" max="12550" width="9" style="8" customWidth="1"/>
    <col min="12551" max="12554" width="5.25" style="8" customWidth="1"/>
    <col min="12555" max="12555" width="5.875" style="8" customWidth="1"/>
    <col min="12556" max="12556" width="10.875" style="8" customWidth="1"/>
    <col min="12557" max="12557" width="21.875" style="8" customWidth="1"/>
    <col min="12558" max="12798" width="9" style="8"/>
    <col min="12799" max="12799" width="16.625" style="8" customWidth="1"/>
    <col min="12800" max="12800" width="12" style="8" customWidth="1"/>
    <col min="12801" max="12806" width="9" style="8" customWidth="1"/>
    <col min="12807" max="12810" width="5.25" style="8" customWidth="1"/>
    <col min="12811" max="12811" width="5.875" style="8" customWidth="1"/>
    <col min="12812" max="12812" width="10.875" style="8" customWidth="1"/>
    <col min="12813" max="12813" width="21.875" style="8" customWidth="1"/>
    <col min="12814" max="13054" width="9" style="8"/>
    <col min="13055" max="13055" width="16.625" style="8" customWidth="1"/>
    <col min="13056" max="13056" width="12" style="8" customWidth="1"/>
    <col min="13057" max="13062" width="9" style="8" customWidth="1"/>
    <col min="13063" max="13066" width="5.25" style="8" customWidth="1"/>
    <col min="13067" max="13067" width="5.875" style="8" customWidth="1"/>
    <col min="13068" max="13068" width="10.875" style="8" customWidth="1"/>
    <col min="13069" max="13069" width="21.875" style="8" customWidth="1"/>
    <col min="13070" max="13310" width="9" style="8"/>
    <col min="13311" max="13311" width="16.625" style="8" customWidth="1"/>
    <col min="13312" max="13312" width="12" style="8" customWidth="1"/>
    <col min="13313" max="13318" width="9" style="8" customWidth="1"/>
    <col min="13319" max="13322" width="5.25" style="8" customWidth="1"/>
    <col min="13323" max="13323" width="5.875" style="8" customWidth="1"/>
    <col min="13324" max="13324" width="10.875" style="8" customWidth="1"/>
    <col min="13325" max="13325" width="21.875" style="8" customWidth="1"/>
    <col min="13326" max="13566" width="9" style="8"/>
    <col min="13567" max="13567" width="16.625" style="8" customWidth="1"/>
    <col min="13568" max="13568" width="12" style="8" customWidth="1"/>
    <col min="13569" max="13574" width="9" style="8" customWidth="1"/>
    <col min="13575" max="13578" width="5.25" style="8" customWidth="1"/>
    <col min="13579" max="13579" width="5.875" style="8" customWidth="1"/>
    <col min="13580" max="13580" width="10.875" style="8" customWidth="1"/>
    <col min="13581" max="13581" width="21.875" style="8" customWidth="1"/>
    <col min="13582" max="13822" width="9" style="8"/>
    <col min="13823" max="13823" width="16.625" style="8" customWidth="1"/>
    <col min="13824" max="13824" width="12" style="8" customWidth="1"/>
    <col min="13825" max="13830" width="9" style="8" customWidth="1"/>
    <col min="13831" max="13834" width="5.25" style="8" customWidth="1"/>
    <col min="13835" max="13835" width="5.875" style="8" customWidth="1"/>
    <col min="13836" max="13836" width="10.875" style="8" customWidth="1"/>
    <col min="13837" max="13837" width="21.875" style="8" customWidth="1"/>
    <col min="13838" max="14078" width="9" style="8"/>
    <col min="14079" max="14079" width="16.625" style="8" customWidth="1"/>
    <col min="14080" max="14080" width="12" style="8" customWidth="1"/>
    <col min="14081" max="14086" width="9" style="8" customWidth="1"/>
    <col min="14087" max="14090" width="5.25" style="8" customWidth="1"/>
    <col min="14091" max="14091" width="5.875" style="8" customWidth="1"/>
    <col min="14092" max="14092" width="10.875" style="8" customWidth="1"/>
    <col min="14093" max="14093" width="21.875" style="8" customWidth="1"/>
    <col min="14094" max="14334" width="9" style="8"/>
    <col min="14335" max="14335" width="16.625" style="8" customWidth="1"/>
    <col min="14336" max="14336" width="12" style="8" customWidth="1"/>
    <col min="14337" max="14342" width="9" style="8" customWidth="1"/>
    <col min="14343" max="14346" width="5.25" style="8" customWidth="1"/>
    <col min="14347" max="14347" width="5.875" style="8" customWidth="1"/>
    <col min="14348" max="14348" width="10.875" style="8" customWidth="1"/>
    <col min="14349" max="14349" width="21.875" style="8" customWidth="1"/>
    <col min="14350" max="14590" width="9" style="8"/>
    <col min="14591" max="14591" width="16.625" style="8" customWidth="1"/>
    <col min="14592" max="14592" width="12" style="8" customWidth="1"/>
    <col min="14593" max="14598" width="9" style="8" customWidth="1"/>
    <col min="14599" max="14602" width="5.25" style="8" customWidth="1"/>
    <col min="14603" max="14603" width="5.875" style="8" customWidth="1"/>
    <col min="14604" max="14604" width="10.875" style="8" customWidth="1"/>
    <col min="14605" max="14605" width="21.875" style="8" customWidth="1"/>
    <col min="14606" max="14846" width="9" style="8"/>
    <col min="14847" max="14847" width="16.625" style="8" customWidth="1"/>
    <col min="14848" max="14848" width="12" style="8" customWidth="1"/>
    <col min="14849" max="14854" width="9" style="8" customWidth="1"/>
    <col min="14855" max="14858" width="5.25" style="8" customWidth="1"/>
    <col min="14859" max="14859" width="5.875" style="8" customWidth="1"/>
    <col min="14860" max="14860" width="10.875" style="8" customWidth="1"/>
    <col min="14861" max="14861" width="21.875" style="8" customWidth="1"/>
    <col min="14862" max="15102" width="9" style="8"/>
    <col min="15103" max="15103" width="16.625" style="8" customWidth="1"/>
    <col min="15104" max="15104" width="12" style="8" customWidth="1"/>
    <col min="15105" max="15110" width="9" style="8" customWidth="1"/>
    <col min="15111" max="15114" width="5.25" style="8" customWidth="1"/>
    <col min="15115" max="15115" width="5.875" style="8" customWidth="1"/>
    <col min="15116" max="15116" width="10.875" style="8" customWidth="1"/>
    <col min="15117" max="15117" width="21.875" style="8" customWidth="1"/>
    <col min="15118" max="15358" width="9" style="8"/>
    <col min="15359" max="15359" width="16.625" style="8" customWidth="1"/>
    <col min="15360" max="15360" width="12" style="8" customWidth="1"/>
    <col min="15361" max="15366" width="9" style="8" customWidth="1"/>
    <col min="15367" max="15370" width="5.25" style="8" customWidth="1"/>
    <col min="15371" max="15371" width="5.875" style="8" customWidth="1"/>
    <col min="15372" max="15372" width="10.875" style="8" customWidth="1"/>
    <col min="15373" max="15373" width="21.875" style="8" customWidth="1"/>
    <col min="15374" max="15614" width="9" style="8"/>
    <col min="15615" max="15615" width="16.625" style="8" customWidth="1"/>
    <col min="15616" max="15616" width="12" style="8" customWidth="1"/>
    <col min="15617" max="15622" width="9" style="8" customWidth="1"/>
    <col min="15623" max="15626" width="5.25" style="8" customWidth="1"/>
    <col min="15627" max="15627" width="5.875" style="8" customWidth="1"/>
    <col min="15628" max="15628" width="10.875" style="8" customWidth="1"/>
    <col min="15629" max="15629" width="21.875" style="8" customWidth="1"/>
    <col min="15630" max="15870" width="9" style="8"/>
    <col min="15871" max="15871" width="16.625" style="8" customWidth="1"/>
    <col min="15872" max="15872" width="12" style="8" customWidth="1"/>
    <col min="15873" max="15878" width="9" style="8" customWidth="1"/>
    <col min="15879" max="15882" width="5.25" style="8" customWidth="1"/>
    <col min="15883" max="15883" width="5.875" style="8" customWidth="1"/>
    <col min="15884" max="15884" width="10.875" style="8" customWidth="1"/>
    <col min="15885" max="15885" width="21.875" style="8" customWidth="1"/>
    <col min="15886" max="16126" width="9" style="8"/>
    <col min="16127" max="16127" width="16.625" style="8" customWidth="1"/>
    <col min="16128" max="16128" width="12" style="8" customWidth="1"/>
    <col min="16129" max="16134" width="9" style="8" customWidth="1"/>
    <col min="16135" max="16138" width="5.25" style="8" customWidth="1"/>
    <col min="16139" max="16139" width="5.875" style="8" customWidth="1"/>
    <col min="16140" max="16140" width="10.875" style="8" customWidth="1"/>
    <col min="16141" max="16141" width="21.875" style="8" customWidth="1"/>
    <col min="16142" max="16384" width="9" style="8"/>
  </cols>
  <sheetData>
    <row r="1" spans="1:16" ht="22.5" customHeight="1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4.25">
      <c r="A2" s="45" t="s">
        <v>0</v>
      </c>
      <c r="B2" s="45"/>
      <c r="C2" s="46" t="s">
        <v>1</v>
      </c>
      <c r="D2" s="45" t="s">
        <v>2</v>
      </c>
      <c r="E2" s="45"/>
      <c r="F2" s="45"/>
      <c r="G2" s="45"/>
      <c r="H2" s="45" t="s">
        <v>3</v>
      </c>
      <c r="I2" s="45"/>
      <c r="J2" s="47" t="s">
        <v>4</v>
      </c>
      <c r="K2" s="47"/>
      <c r="L2" s="47"/>
      <c r="M2" s="47"/>
      <c r="N2" s="47" t="s">
        <v>5</v>
      </c>
      <c r="O2" s="47"/>
      <c r="P2" s="42" t="s">
        <v>6</v>
      </c>
    </row>
    <row r="3" spans="1:16" ht="14.25">
      <c r="A3" s="45"/>
      <c r="B3" s="45"/>
      <c r="C3" s="45"/>
      <c r="D3" s="38" t="s">
        <v>7</v>
      </c>
      <c r="E3" s="38" t="s">
        <v>8</v>
      </c>
      <c r="F3" s="38" t="s">
        <v>7</v>
      </c>
      <c r="G3" s="38" t="s">
        <v>8</v>
      </c>
      <c r="H3" s="38" t="s">
        <v>9</v>
      </c>
      <c r="I3" s="38" t="s">
        <v>10</v>
      </c>
      <c r="J3" s="39" t="s">
        <v>7</v>
      </c>
      <c r="K3" s="39" t="s">
        <v>8</v>
      </c>
      <c r="L3" s="39" t="s">
        <v>7</v>
      </c>
      <c r="M3" s="39" t="s">
        <v>8</v>
      </c>
      <c r="N3" s="39" t="s">
        <v>9</v>
      </c>
      <c r="O3" s="39" t="s">
        <v>10</v>
      </c>
      <c r="P3" s="42"/>
    </row>
    <row r="4" spans="1:16" s="7" customFormat="1">
      <c r="A4" s="43" t="s">
        <v>11</v>
      </c>
      <c r="B4" s="44" t="s">
        <v>35</v>
      </c>
      <c r="C4" s="29" t="s">
        <v>63</v>
      </c>
      <c r="D4" s="22">
        <v>38</v>
      </c>
      <c r="E4" s="22" t="s">
        <v>32</v>
      </c>
      <c r="F4" s="22">
        <v>1</v>
      </c>
      <c r="G4" s="22" t="s">
        <v>33</v>
      </c>
      <c r="H4" s="22">
        <v>1000</v>
      </c>
      <c r="I4" s="22">
        <f>D4*F4*H4</f>
        <v>38000</v>
      </c>
      <c r="J4" s="26"/>
      <c r="K4" s="22" t="s">
        <v>32</v>
      </c>
      <c r="L4" s="26"/>
      <c r="M4" s="22" t="s">
        <v>33</v>
      </c>
      <c r="N4" s="1"/>
      <c r="O4" s="1">
        <f>J4*L4*N4</f>
        <v>0</v>
      </c>
      <c r="P4" s="2"/>
    </row>
    <row r="5" spans="1:16" s="7" customFormat="1">
      <c r="A5" s="43"/>
      <c r="B5" s="44"/>
      <c r="C5" s="29" t="s">
        <v>64</v>
      </c>
      <c r="D5" s="22">
        <v>9</v>
      </c>
      <c r="E5" s="22" t="s">
        <v>32</v>
      </c>
      <c r="F5" s="22">
        <v>1</v>
      </c>
      <c r="G5" s="22" t="s">
        <v>33</v>
      </c>
      <c r="H5" s="22">
        <v>1000</v>
      </c>
      <c r="I5" s="22">
        <f>D5*F5*H5</f>
        <v>9000</v>
      </c>
      <c r="J5" s="26"/>
      <c r="K5" s="22" t="s">
        <v>32</v>
      </c>
      <c r="L5" s="11"/>
      <c r="M5" s="1" t="s">
        <v>33</v>
      </c>
      <c r="N5" s="1"/>
      <c r="O5" s="1">
        <f t="shared" ref="O5" si="0">J5*L5*N5</f>
        <v>0</v>
      </c>
      <c r="P5" s="2"/>
    </row>
    <row r="6" spans="1:16">
      <c r="A6" s="45" t="s">
        <v>14</v>
      </c>
      <c r="B6" s="45"/>
      <c r="C6" s="45"/>
      <c r="D6" s="45"/>
      <c r="E6" s="45"/>
      <c r="F6" s="45"/>
      <c r="G6" s="45"/>
      <c r="H6" s="45"/>
      <c r="I6" s="19">
        <f>SUM(I4:I5)</f>
        <v>47000</v>
      </c>
      <c r="J6" s="4"/>
      <c r="K6" s="4"/>
      <c r="L6" s="4"/>
      <c r="M6" s="4"/>
      <c r="N6" s="4"/>
      <c r="O6" s="5">
        <f>SUM(O4:O5)</f>
        <v>0</v>
      </c>
      <c r="P6" s="6">
        <f>I6-O6</f>
        <v>47000</v>
      </c>
    </row>
    <row r="7" spans="1:16" ht="14.25">
      <c r="A7" s="48" t="s">
        <v>15</v>
      </c>
      <c r="B7" s="44" t="s">
        <v>35</v>
      </c>
      <c r="C7" s="12" t="s">
        <v>58</v>
      </c>
      <c r="D7" s="1">
        <v>9</v>
      </c>
      <c r="E7" s="1" t="s">
        <v>59</v>
      </c>
      <c r="F7" s="1">
        <v>1</v>
      </c>
      <c r="G7" s="1" t="s">
        <v>17</v>
      </c>
      <c r="H7" s="1">
        <v>2700</v>
      </c>
      <c r="I7" s="1">
        <f>D7*F7*H7</f>
        <v>24300</v>
      </c>
      <c r="J7" s="1"/>
      <c r="K7" s="1" t="s">
        <v>16</v>
      </c>
      <c r="L7" s="1"/>
      <c r="M7" s="1" t="s">
        <v>17</v>
      </c>
      <c r="N7" s="1"/>
      <c r="O7" s="1">
        <f>J7*L7*N7</f>
        <v>0</v>
      </c>
      <c r="P7" s="18"/>
    </row>
    <row r="8" spans="1:16" ht="14.25">
      <c r="A8" s="48"/>
      <c r="B8" s="44"/>
      <c r="C8" s="12"/>
      <c r="D8" s="1"/>
      <c r="E8" s="1"/>
      <c r="F8" s="1"/>
      <c r="G8" s="1"/>
      <c r="H8" s="1"/>
      <c r="I8" s="1">
        <f t="shared" ref="I8" si="1">D8*F8*H8</f>
        <v>0</v>
      </c>
      <c r="J8" s="1"/>
      <c r="K8" s="1" t="s">
        <v>16</v>
      </c>
      <c r="L8" s="1"/>
      <c r="M8" s="1" t="s">
        <v>17</v>
      </c>
      <c r="N8" s="1"/>
      <c r="O8" s="35">
        <f t="shared" ref="O8" si="2">J8*L8*N8</f>
        <v>0</v>
      </c>
      <c r="P8" s="31"/>
    </row>
    <row r="9" spans="1:16">
      <c r="A9" s="45" t="s">
        <v>18</v>
      </c>
      <c r="B9" s="45"/>
      <c r="C9" s="45"/>
      <c r="D9" s="45"/>
      <c r="E9" s="45"/>
      <c r="F9" s="45"/>
      <c r="G9" s="45"/>
      <c r="H9" s="45"/>
      <c r="I9" s="19">
        <f>SUM(I7:I8)</f>
        <v>24300</v>
      </c>
      <c r="J9" s="4"/>
      <c r="K9" s="4"/>
      <c r="L9" s="4"/>
      <c r="M9" s="4"/>
      <c r="N9" s="4"/>
      <c r="O9" s="5">
        <f>SUM(O7:O8)</f>
        <v>0</v>
      </c>
      <c r="P9" s="20">
        <f>I9-O9</f>
        <v>24300</v>
      </c>
    </row>
    <row r="10" spans="1:16" ht="14.25">
      <c r="A10" s="49" t="s">
        <v>19</v>
      </c>
      <c r="B10" s="51" t="s">
        <v>37</v>
      </c>
      <c r="C10" s="17" t="s">
        <v>40</v>
      </c>
      <c r="D10" s="14">
        <v>2</v>
      </c>
      <c r="E10" s="14" t="s">
        <v>20</v>
      </c>
      <c r="F10" s="14">
        <v>2</v>
      </c>
      <c r="G10" s="14" t="s">
        <v>21</v>
      </c>
      <c r="H10" s="15">
        <v>2800</v>
      </c>
      <c r="I10" s="1">
        <f>D10*F10*H10</f>
        <v>11200</v>
      </c>
      <c r="J10" s="14"/>
      <c r="K10" s="14" t="s">
        <v>20</v>
      </c>
      <c r="L10" s="14"/>
      <c r="M10" s="14" t="s">
        <v>21</v>
      </c>
      <c r="N10" s="15"/>
      <c r="O10" s="1">
        <f t="shared" ref="O10:O11" si="3">J10*L10*N10</f>
        <v>0</v>
      </c>
      <c r="P10" s="28"/>
    </row>
    <row r="11" spans="1:16">
      <c r="A11" s="49"/>
      <c r="B11" s="52"/>
      <c r="C11" s="17" t="s">
        <v>57</v>
      </c>
      <c r="D11" s="14"/>
      <c r="E11" s="14" t="s">
        <v>20</v>
      </c>
      <c r="F11" s="14"/>
      <c r="G11" s="14" t="s">
        <v>21</v>
      </c>
      <c r="H11" s="15"/>
      <c r="I11" s="1">
        <f t="shared" ref="I11" si="4">D11*F11*H11</f>
        <v>0</v>
      </c>
      <c r="J11" s="14"/>
      <c r="K11" s="14" t="s">
        <v>20</v>
      </c>
      <c r="L11" s="14"/>
      <c r="M11" s="14" t="s">
        <v>21</v>
      </c>
      <c r="N11" s="15"/>
      <c r="O11" s="1">
        <f t="shared" si="3"/>
        <v>0</v>
      </c>
      <c r="P11" s="21"/>
    </row>
    <row r="12" spans="1:16">
      <c r="A12" s="45" t="s">
        <v>23</v>
      </c>
      <c r="B12" s="45"/>
      <c r="C12" s="45"/>
      <c r="D12" s="45"/>
      <c r="E12" s="45"/>
      <c r="F12" s="45"/>
      <c r="G12" s="45"/>
      <c r="H12" s="45"/>
      <c r="I12" s="19">
        <f>SUM(I10:I11)</f>
        <v>11200</v>
      </c>
      <c r="J12" s="4"/>
      <c r="K12" s="4"/>
      <c r="L12" s="4"/>
      <c r="M12" s="4"/>
      <c r="N12" s="4"/>
      <c r="O12" s="5">
        <f>SUM(O10:O11)</f>
        <v>0</v>
      </c>
      <c r="P12" s="6">
        <f>I12-O12</f>
        <v>11200</v>
      </c>
    </row>
    <row r="13" spans="1:16">
      <c r="A13" s="50" t="s">
        <v>24</v>
      </c>
      <c r="B13" s="44" t="s">
        <v>41</v>
      </c>
      <c r="C13" s="37"/>
      <c r="D13" s="1"/>
      <c r="E13" s="1"/>
      <c r="F13" s="1"/>
      <c r="G13" s="1"/>
      <c r="H13" s="1"/>
      <c r="I13" s="1"/>
      <c r="J13" s="30"/>
      <c r="K13" s="30"/>
      <c r="L13" s="30"/>
      <c r="M13" s="30"/>
      <c r="N13" s="30"/>
      <c r="O13" s="1">
        <f>J13*L13*N13</f>
        <v>0</v>
      </c>
      <c r="P13" s="32"/>
    </row>
    <row r="14" spans="1:16">
      <c r="A14" s="50"/>
      <c r="B14" s="44"/>
      <c r="C14" s="3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>J14*L14*N14</f>
        <v>0</v>
      </c>
      <c r="P14" s="2"/>
    </row>
    <row r="15" spans="1:16">
      <c r="A15" s="45" t="s">
        <v>25</v>
      </c>
      <c r="B15" s="45"/>
      <c r="C15" s="45"/>
      <c r="D15" s="45"/>
      <c r="E15" s="45"/>
      <c r="F15" s="45"/>
      <c r="G15" s="45"/>
      <c r="H15" s="45"/>
      <c r="I15" s="19">
        <f>SUM(I13:I14)</f>
        <v>0</v>
      </c>
      <c r="J15" s="4"/>
      <c r="K15" s="4"/>
      <c r="L15" s="4"/>
      <c r="M15" s="4"/>
      <c r="N15" s="4"/>
      <c r="O15" s="5">
        <f>SUM(O13:O14)</f>
        <v>0</v>
      </c>
      <c r="P15" s="20">
        <f>I15-O15</f>
        <v>0</v>
      </c>
    </row>
    <row r="16" spans="1:16">
      <c r="A16" s="50" t="s">
        <v>26</v>
      </c>
      <c r="B16" s="37" t="s">
        <v>53</v>
      </c>
      <c r="C16" s="16" t="s">
        <v>54</v>
      </c>
      <c r="D16" s="1">
        <v>86</v>
      </c>
      <c r="E16" s="1" t="s">
        <v>55</v>
      </c>
      <c r="F16" s="1">
        <v>1</v>
      </c>
      <c r="G16" s="1" t="s">
        <v>56</v>
      </c>
      <c r="H16" s="1">
        <v>40</v>
      </c>
      <c r="I16" s="1">
        <f t="shared" ref="I16:I18" si="5">D16*F16*H16</f>
        <v>3440</v>
      </c>
      <c r="J16" s="1"/>
      <c r="K16" s="1"/>
      <c r="L16" s="1"/>
      <c r="M16" s="1"/>
      <c r="N16" s="1"/>
      <c r="O16" s="1">
        <f t="shared" ref="O16:O18" si="6">J16*L16*N16</f>
        <v>0</v>
      </c>
      <c r="P16" s="2"/>
    </row>
    <row r="17" spans="1:16">
      <c r="A17" s="50"/>
      <c r="B17" s="37" t="s">
        <v>46</v>
      </c>
      <c r="C17" s="16" t="s">
        <v>47</v>
      </c>
      <c r="D17" s="1">
        <v>1</v>
      </c>
      <c r="E17" s="1" t="s">
        <v>36</v>
      </c>
      <c r="F17" s="1">
        <v>2</v>
      </c>
      <c r="G17" s="1" t="s">
        <v>45</v>
      </c>
      <c r="H17" s="1">
        <v>30</v>
      </c>
      <c r="I17" s="1">
        <f t="shared" si="5"/>
        <v>60</v>
      </c>
      <c r="J17" s="1"/>
      <c r="K17" s="1"/>
      <c r="L17" s="1"/>
      <c r="M17" s="1"/>
      <c r="N17" s="1"/>
      <c r="O17" s="1">
        <f t="shared" si="6"/>
        <v>0</v>
      </c>
      <c r="P17" s="2"/>
    </row>
    <row r="18" spans="1:16">
      <c r="A18" s="50"/>
      <c r="B18" s="37" t="s">
        <v>61</v>
      </c>
      <c r="C18" s="16" t="s">
        <v>62</v>
      </c>
      <c r="D18" s="1">
        <v>1</v>
      </c>
      <c r="E18" s="1" t="s">
        <v>36</v>
      </c>
      <c r="F18" s="1">
        <v>1</v>
      </c>
      <c r="G18" s="1" t="s">
        <v>44</v>
      </c>
      <c r="H18" s="1">
        <v>60</v>
      </c>
      <c r="I18" s="1">
        <f t="shared" si="5"/>
        <v>60</v>
      </c>
      <c r="J18" s="1"/>
      <c r="K18" s="1"/>
      <c r="L18" s="1"/>
      <c r="M18" s="1"/>
      <c r="N18" s="1"/>
      <c r="O18" s="1">
        <f t="shared" si="6"/>
        <v>0</v>
      </c>
      <c r="P18" s="2"/>
    </row>
    <row r="19" spans="1:16">
      <c r="A19" s="57" t="s">
        <v>27</v>
      </c>
      <c r="B19" s="57"/>
      <c r="C19" s="57"/>
      <c r="D19" s="57"/>
      <c r="E19" s="57"/>
      <c r="F19" s="57"/>
      <c r="G19" s="57"/>
      <c r="H19" s="57"/>
      <c r="I19" s="3">
        <f>SUM(I16:I18)</f>
        <v>3560</v>
      </c>
      <c r="J19" s="4"/>
      <c r="K19" s="4"/>
      <c r="L19" s="4"/>
      <c r="M19" s="4"/>
      <c r="N19" s="4"/>
      <c r="O19" s="5">
        <f>SUM(O16:O18)</f>
        <v>0</v>
      </c>
      <c r="P19" s="6">
        <f>I19-O19</f>
        <v>3560</v>
      </c>
    </row>
    <row r="20" spans="1:16">
      <c r="A20" s="58" t="s">
        <v>28</v>
      </c>
      <c r="B20" s="17" t="s">
        <v>11</v>
      </c>
      <c r="C20" s="17"/>
      <c r="D20" s="14">
        <v>1</v>
      </c>
      <c r="E20" s="13" t="s">
        <v>12</v>
      </c>
      <c r="F20" s="14">
        <v>1</v>
      </c>
      <c r="G20" s="1" t="s">
        <v>13</v>
      </c>
      <c r="H20" s="15">
        <v>500</v>
      </c>
      <c r="I20" s="1">
        <f t="shared" ref="I20:I22" si="7">D20*F20*H20</f>
        <v>500</v>
      </c>
      <c r="J20" s="14"/>
      <c r="K20" s="13" t="s">
        <v>12</v>
      </c>
      <c r="L20" s="14">
        <v>1</v>
      </c>
      <c r="M20" s="1" t="s">
        <v>13</v>
      </c>
      <c r="N20" s="15"/>
      <c r="O20" s="1">
        <f t="shared" ref="O20:O22" si="8">J20*L20*N20</f>
        <v>0</v>
      </c>
      <c r="P20" s="2"/>
    </row>
    <row r="21" spans="1:16">
      <c r="A21" s="59"/>
      <c r="B21" s="17" t="s">
        <v>50</v>
      </c>
      <c r="C21" s="17"/>
      <c r="D21" s="14">
        <v>2</v>
      </c>
      <c r="E21" s="14" t="s">
        <v>16</v>
      </c>
      <c r="F21" s="14">
        <v>2</v>
      </c>
      <c r="G21" s="14" t="s">
        <v>49</v>
      </c>
      <c r="H21" s="15">
        <v>100</v>
      </c>
      <c r="I21" s="1">
        <f t="shared" si="7"/>
        <v>400</v>
      </c>
      <c r="J21" s="14"/>
      <c r="K21" s="14" t="s">
        <v>16</v>
      </c>
      <c r="L21" s="14">
        <v>1</v>
      </c>
      <c r="M21" s="14" t="s">
        <v>22</v>
      </c>
      <c r="N21" s="15"/>
      <c r="O21" s="1">
        <f t="shared" si="8"/>
        <v>0</v>
      </c>
      <c r="P21" s="24"/>
    </row>
    <row r="22" spans="1:16">
      <c r="A22" s="60"/>
      <c r="B22" s="17" t="s">
        <v>48</v>
      </c>
      <c r="C22" s="17"/>
      <c r="D22" s="14">
        <v>2</v>
      </c>
      <c r="E22" s="14" t="s">
        <v>16</v>
      </c>
      <c r="F22" s="14">
        <v>2</v>
      </c>
      <c r="G22" s="14" t="s">
        <v>49</v>
      </c>
      <c r="H22" s="15">
        <v>500</v>
      </c>
      <c r="I22" s="1">
        <f t="shared" si="7"/>
        <v>2000</v>
      </c>
      <c r="J22" s="14"/>
      <c r="K22" s="14" t="s">
        <v>16</v>
      </c>
      <c r="L22" s="14">
        <v>1</v>
      </c>
      <c r="M22" s="14" t="s">
        <v>22</v>
      </c>
      <c r="N22" s="15"/>
      <c r="O22" s="1">
        <f t="shared" si="8"/>
        <v>0</v>
      </c>
      <c r="P22" s="24"/>
    </row>
    <row r="23" spans="1:16">
      <c r="A23" s="45" t="s">
        <v>29</v>
      </c>
      <c r="B23" s="45"/>
      <c r="C23" s="45"/>
      <c r="D23" s="45"/>
      <c r="E23" s="45"/>
      <c r="F23" s="45"/>
      <c r="G23" s="45"/>
      <c r="H23" s="45"/>
      <c r="I23" s="19">
        <f>SUM(I20:I22)</f>
        <v>2900</v>
      </c>
      <c r="J23" s="4"/>
      <c r="K23" s="4"/>
      <c r="L23" s="4"/>
      <c r="M23" s="4"/>
      <c r="N23" s="4"/>
      <c r="O23" s="23">
        <f>SUM(O20:O22)</f>
        <v>0</v>
      </c>
      <c r="P23" s="20">
        <f>I23-O23</f>
        <v>2900</v>
      </c>
    </row>
    <row r="24" spans="1:16">
      <c r="A24" s="53" t="s">
        <v>30</v>
      </c>
      <c r="B24" s="53"/>
      <c r="C24" s="53"/>
      <c r="D24" s="53"/>
      <c r="E24" s="53"/>
      <c r="F24" s="53"/>
      <c r="G24" s="53"/>
      <c r="H24" s="53"/>
      <c r="I24" s="25">
        <f>I6+I9+I12+I15+I19+I23</f>
        <v>88960</v>
      </c>
      <c r="J24" s="54" t="s">
        <v>30</v>
      </c>
      <c r="K24" s="55"/>
      <c r="L24" s="55"/>
      <c r="M24" s="55"/>
      <c r="N24" s="56"/>
      <c r="O24" s="25">
        <f>O6+O9+O12+O15+O19+O23</f>
        <v>0</v>
      </c>
      <c r="P24" s="2"/>
    </row>
    <row r="25" spans="1:16">
      <c r="A25" s="53" t="s">
        <v>42</v>
      </c>
      <c r="B25" s="53"/>
      <c r="C25" s="53"/>
      <c r="D25" s="53"/>
      <c r="E25" s="53"/>
      <c r="F25" s="53"/>
      <c r="G25" s="53"/>
      <c r="H25" s="53"/>
      <c r="I25" s="25">
        <f>I24*10%</f>
        <v>8896</v>
      </c>
      <c r="J25" s="54" t="s">
        <v>43</v>
      </c>
      <c r="K25" s="55"/>
      <c r="L25" s="55"/>
      <c r="M25" s="55"/>
      <c r="N25" s="56"/>
      <c r="O25" s="25">
        <f>O24*10%</f>
        <v>0</v>
      </c>
      <c r="P25" s="2"/>
    </row>
    <row r="26" spans="1:16">
      <c r="A26" s="53" t="s">
        <v>51</v>
      </c>
      <c r="B26" s="53"/>
      <c r="C26" s="53"/>
      <c r="D26" s="53"/>
      <c r="E26" s="53"/>
      <c r="F26" s="53"/>
      <c r="G26" s="53"/>
      <c r="H26" s="53"/>
      <c r="I26" s="25">
        <f>(I24+I25)*6%</f>
        <v>5871.36</v>
      </c>
      <c r="J26" s="54" t="s">
        <v>52</v>
      </c>
      <c r="K26" s="55"/>
      <c r="L26" s="55"/>
      <c r="M26" s="55"/>
      <c r="N26" s="56"/>
      <c r="O26" s="25">
        <f>(O24+O25)*6%</f>
        <v>0</v>
      </c>
      <c r="P26" s="2"/>
    </row>
    <row r="27" spans="1:16">
      <c r="A27" s="53" t="s">
        <v>31</v>
      </c>
      <c r="B27" s="53"/>
      <c r="C27" s="53"/>
      <c r="D27" s="53"/>
      <c r="E27" s="53"/>
      <c r="F27" s="53"/>
      <c r="G27" s="53"/>
      <c r="H27" s="53"/>
      <c r="I27" s="25">
        <f>I24+I25+I26</f>
        <v>103727.36</v>
      </c>
      <c r="J27" s="54" t="s">
        <v>31</v>
      </c>
      <c r="K27" s="55"/>
      <c r="L27" s="55"/>
      <c r="M27" s="55"/>
      <c r="N27" s="56"/>
      <c r="O27" s="25">
        <f>O24+O25+O26</f>
        <v>0</v>
      </c>
      <c r="P27" s="20">
        <f>I27-O27</f>
        <v>103727.36</v>
      </c>
    </row>
  </sheetData>
  <mergeCells count="32">
    <mergeCell ref="A9:H9"/>
    <mergeCell ref="A1:P1"/>
    <mergeCell ref="A2:B3"/>
    <mergeCell ref="C2:C3"/>
    <mergeCell ref="D2:G2"/>
    <mergeCell ref="H2:I2"/>
    <mergeCell ref="J2:M2"/>
    <mergeCell ref="N2:O2"/>
    <mergeCell ref="P2:P3"/>
    <mergeCell ref="A4:A5"/>
    <mergeCell ref="B4:B5"/>
    <mergeCell ref="A6:H6"/>
    <mergeCell ref="A7:A8"/>
    <mergeCell ref="B7:B8"/>
    <mergeCell ref="J24:N24"/>
    <mergeCell ref="A10:A11"/>
    <mergeCell ref="B10:B11"/>
    <mergeCell ref="A12:H12"/>
    <mergeCell ref="A13:A14"/>
    <mergeCell ref="B13:B14"/>
    <mergeCell ref="A15:H15"/>
    <mergeCell ref="A16:A18"/>
    <mergeCell ref="A19:H19"/>
    <mergeCell ref="A20:A22"/>
    <mergeCell ref="A23:H23"/>
    <mergeCell ref="A24:H24"/>
    <mergeCell ref="A25:H25"/>
    <mergeCell ref="J25:N25"/>
    <mergeCell ref="A26:H26"/>
    <mergeCell ref="J26:N26"/>
    <mergeCell ref="A27:H27"/>
    <mergeCell ref="J27:N27"/>
  </mergeCells>
  <phoneticPr fontId="8" type="noConversion"/>
  <pageMargins left="0.69930555555555596" right="0.69930555555555596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</vt:lpstr>
      <vt:lpstr>采购版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cct</cp:lastModifiedBy>
  <cp:lastPrinted>2018-02-02T03:54:00Z</cp:lastPrinted>
  <dcterms:created xsi:type="dcterms:W3CDTF">2018-01-05T11:03:00Z</dcterms:created>
  <dcterms:modified xsi:type="dcterms:W3CDTF">2023-04-12T09:33:38Z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