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<sst xmlns="http://schemas.openxmlformats.org/spreadsheetml/2006/main" count="114" uniqueCount="91">
  <si>
    <t>【借款报销单】</t>
  </si>
  <si>
    <t>团号：HMJB-230805-XSY480A</t>
  </si>
  <si>
    <t>会议日期：2023-08-05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</si>
  <si>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</si>
  <si>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</si>
  <si>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</si>
  <si>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</si>
  <si>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</si>
  <si>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</si>
  <si>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</si>
  <si>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</si>
  <si>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</si>
  <si>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</si>
  <si>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</si>
  <si>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</si>
  <si>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</si>
  <si>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高铁报销</t>
  </si>
  <si>
    <t>可用项目：租车费、大交通、过路费、过桥费。
加油费（仅试驾活动可用，且只可使用活动当时当地的加油票）</t>
  </si>
  <si>
    <t>租车费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</si>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</sst>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1760" y="19050"/>
          <a:ext cx="1233805" cy="67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J33" sqref="J33:J37"/>
    </sheetView>
  </sheetViews>
  <sheetFormatPr defaultColWidth="9" defaultRowHeight="21" customHeight="1"/>
  <cols>
    <col min="1" max="1" width="9" style="52"/>
    <col min="2" max="2" width="16.7272727272727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4" customWidth="1"/>
    <col min="8" max="8" width="13" customWidth="1"/>
    <col min="9" max="9" width="24.8636363636364" customWidth="1"/>
    <col min="10" max="10" width="39.4636363636364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>
        <v>1386.5</v>
      </c>
      <c r="G8" s="65">
        <v>0</v>
      </c>
      <c r="H8" s="65">
        <f t="shared" ref="H8:H43" si="0">F8+G8</f>
        <v>1386.5</v>
      </c>
      <c r="I8" s="86" t="s">
        <v>16</v>
      </c>
      <c r="J8" s="87" t="s">
        <v>17</v>
      </c>
    </row>
    <row r="9" customHeight="1" spans="1:10">
      <c r="A9" s="62"/>
      <c r="B9" s="63"/>
      <c r="C9" s="64"/>
      <c r="D9" s="62"/>
      <c r="E9" s="64"/>
      <c r="F9" s="65">
        <v>12040</v>
      </c>
      <c r="G9" s="65">
        <v>0</v>
      </c>
      <c r="H9" s="65">
        <f t="shared" si="0"/>
        <v>12040</v>
      </c>
      <c r="I9" s="86" t="s">
        <v>18</v>
      </c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19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13426.5</v>
      </c>
      <c r="G13" s="69">
        <f t="shared" ref="G13:H13" si="1">SUM(G8:G12)</f>
        <v>0</v>
      </c>
      <c r="H13" s="69">
        <f t="shared" si="1"/>
        <v>13426.5</v>
      </c>
      <c r="I13" s="89"/>
      <c r="J13" s="90"/>
    </row>
    <row r="14" customHeight="1" spans="1:10">
      <c r="A14" s="70">
        <v>2</v>
      </c>
      <c r="B14" s="71" t="s">
        <v>20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21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22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23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24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25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26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27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8000</v>
      </c>
      <c r="G33" s="65">
        <v>0</v>
      </c>
      <c r="H33" s="65">
        <f t="shared" si="0"/>
        <v>8000</v>
      </c>
      <c r="I33" s="86" t="s">
        <v>35</v>
      </c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8000</v>
      </c>
      <c r="G37" s="69">
        <f t="shared" ref="G37:H37" si="14">SUM(G33:G36)</f>
        <v>0</v>
      </c>
      <c r="H37" s="69">
        <f t="shared" si="14"/>
        <v>8000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21426.5</v>
      </c>
      <c r="G53" s="69">
        <f t="shared" si="22"/>
        <v>0</v>
      </c>
      <c r="H53" s="69">
        <f t="shared" si="22"/>
        <v>21426.5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21426.5</v>
      </c>
      <c r="D58" s="81"/>
      <c r="E58" s="81">
        <f>F53</f>
        <v>21426.5</v>
      </c>
      <c r="F58" s="81"/>
      <c r="G58" s="81">
        <f>G53</f>
        <v>0</v>
      </c>
      <c r="H58" s="81"/>
      <c r="I58" s="101">
        <f>A58-C58</f>
        <v>-21426.5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"/>
  <cols>
    <col min="1" max="1" width="1.46363636363636" customWidth="1"/>
    <col min="2" max="3" width="2.26363636363636" customWidth="1"/>
    <col min="4" max="4" width="12.1363636363636" customWidth="1"/>
    <col min="5" max="5" width="0.863636363636364" customWidth="1"/>
    <col min="6" max="6" width="18" customWidth="1"/>
    <col min="7" max="7" width="11.6" customWidth="1"/>
    <col min="8" max="8" width="11.1363636363636" customWidth="1"/>
    <col min="9" max="9" width="1" customWidth="1"/>
    <col min="10" max="10" width="11.8636363636364" customWidth="1"/>
    <col min="11" max="11" width="20.863636363636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5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5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2023-08-18T08:01:35Z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21D37F31BECF44CAA414AD0052A88822_12</vt:lpwstr>
  </property>
</Properties>
</file>