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Sheet1" sheetId="1" r:id="rId1"/>
  </sheets>
  <definedNames>
    <definedName name="_xlnm.Print_Area" localSheetId="0">Sheet1!$A$1:$G$35</definedName>
    <definedName name="_xlnm._FilterDatabase" localSheetId="0" hidden="1">Sheet1!$A$5:$H$35</definedName>
  </definedNames>
  <calcPr calcId="144525" concurrentCalc="0"/>
</workbook>
</file>

<file path=xl/sharedStrings.xml><?xml version="1.0" encoding="utf-8"?>
<sst xmlns="http://schemas.openxmlformats.org/spreadsheetml/2006/main" count="62">
  <si>
    <t>海尔会议团队费用确认单</t>
  </si>
  <si>
    <t>订单号</t>
  </si>
  <si>
    <t>RC2020121114543400005</t>
  </si>
  <si>
    <t>会议日期</t>
  </si>
  <si>
    <t>2020.12.22-12.24</t>
  </si>
  <si>
    <t>会议名称</t>
  </si>
  <si>
    <t>21年郑州开盘会开封会场</t>
  </si>
  <si>
    <t>会议人数</t>
  </si>
  <si>
    <t>联系人</t>
  </si>
  <si>
    <t>赵聪杰
18562691061</t>
  </si>
  <si>
    <t>组会单位</t>
  </si>
  <si>
    <t>供应商名称</t>
  </si>
  <si>
    <t>康辉会展</t>
  </si>
  <si>
    <t>供应商编码</t>
  </si>
  <si>
    <t>V84592</t>
  </si>
  <si>
    <t>联系人及联系方式</t>
  </si>
  <si>
    <t>马洁
13810086995</t>
  </si>
  <si>
    <t>序号</t>
  </si>
  <si>
    <t>项目</t>
  </si>
  <si>
    <t>需求标准</t>
  </si>
  <si>
    <t>单价</t>
  </si>
  <si>
    <t>单位</t>
  </si>
  <si>
    <t>数量</t>
  </si>
  <si>
    <t>总计</t>
  </si>
  <si>
    <t>住宿需求
开封大宏喜来登酒店</t>
  </si>
  <si>
    <t>喜来登 12.21 标间</t>
  </si>
  <si>
    <t>喜来登 12.22 标间</t>
  </si>
  <si>
    <t>喜来登 12.23 标间</t>
  </si>
  <si>
    <t>喜来登 客赔 茶几</t>
  </si>
  <si>
    <t>住宿需求
开封迪臣智选假日酒店</t>
  </si>
  <si>
    <t>智选假日 12.22 标间</t>
  </si>
  <si>
    <t>智选假日 12.23 标间</t>
  </si>
  <si>
    <t>餐饮需求</t>
  </si>
  <si>
    <t>喜来登 12.22 围桌午餐</t>
  </si>
  <si>
    <t>喜来登 12.22 自助晚餐</t>
  </si>
  <si>
    <t>智选假日 12.22 自助晚餐</t>
  </si>
  <si>
    <t>外出晚餐 12.22 20人</t>
  </si>
  <si>
    <t>喜来登 12.23 自助午餐</t>
  </si>
  <si>
    <t>喜来登 12.23 零点午餐</t>
  </si>
  <si>
    <t>喜来登 12.23 围桌晚餐</t>
  </si>
  <si>
    <t>喜来登客房点餐 209+142</t>
  </si>
  <si>
    <t>用车需求</t>
  </si>
  <si>
    <t>12.22 7座 高铁站-酒店/机场-酒店</t>
  </si>
  <si>
    <t>12.23 51座 包车</t>
  </si>
  <si>
    <t>12.23 7座 酒店-机场</t>
  </si>
  <si>
    <t>12.24 7座 酒店-机场</t>
  </si>
  <si>
    <t>会议需求
开封大宏喜来登酒店</t>
  </si>
  <si>
    <t>12.23 上午</t>
  </si>
  <si>
    <t>其他需求</t>
  </si>
  <si>
    <t>拓展</t>
  </si>
  <si>
    <t>伴手礼</t>
  </si>
  <si>
    <t>外采白酒（箱）</t>
  </si>
  <si>
    <t>红酒（瓶）</t>
  </si>
  <si>
    <t>白酒（瓶）</t>
  </si>
  <si>
    <t>人工费需求</t>
  </si>
  <si>
    <t>交通往返
陈郑440+260+60；王靖楠1180+331+30</t>
  </si>
  <si>
    <t>工作人员补贴：
12.22-12.24 喜来登4人、智选假日3人</t>
  </si>
  <si>
    <t>全单服务费</t>
  </si>
  <si>
    <t>合计</t>
  </si>
  <si>
    <t>（供应商盖章）</t>
  </si>
  <si>
    <t>经办人：</t>
  </si>
  <si>
    <t>直线经理：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</si>
</sst>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  <numFmt numFmtId="177" formatCode="[$€-2]\ #,##0"/>
    <numFmt numFmtId="178" formatCode="0.00000000000_ "/>
  </numFmts>
  <fonts count="3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9"/>
      <color rgb="FF000000"/>
      <name val="微软雅黑"/>
      <charset val="134"/>
    </font>
    <font>
      <sz val="10"/>
      <color rgb="FF000000"/>
      <name val="微软雅黑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30" fillId="31" borderId="12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77" fontId="31" fillId="0" borderId="0">
      <alignment vertical="center"/>
    </xf>
    <xf numFmtId="0" fontId="32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7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4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0" fillId="0" borderId="1" xfId="50" applyFont="1" applyFill="1" applyBorder="1" applyAlignment="1">
      <alignment horizontal="center" vertical="center"/>
    </xf>
    <xf numFmtId="2" fontId="7" fillId="0" borderId="1" xfId="50" applyNumberFormat="1" applyFont="1" applyFill="1" applyBorder="1" applyAlignment="1">
      <alignment horizontal="center" vertical="center"/>
    </xf>
    <xf numFmtId="0" fontId="11" fillId="0" borderId="0" xfId="50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/>
    </xf>
    <xf numFmtId="2" fontId="4" fillId="0" borderId="0" xfId="50" applyNumberFormat="1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2" xfId="50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8"/>
  <sheetViews>
    <sheetView tabSelected="1" view="pageBreakPreview" zoomScaleNormal="100" zoomScaleSheetLayoutView="100" workbookViewId="0">
      <selection activeCell="B4" sqref="B4"/>
    </sheetView>
  </sheetViews>
  <sheetFormatPr defaultColWidth="9" defaultRowHeight="16.5" outlineLevelCol="7"/>
  <cols>
    <col min="1" max="1" width="11.875" style="1" customWidth="1"/>
    <col min="2" max="2" width="27" style="1" customWidth="1"/>
    <col min="3" max="3" width="33.5" style="1" customWidth="1"/>
    <col min="4" max="4" width="11.625" style="1" customWidth="1"/>
    <col min="5" max="5" width="7.5" style="1" customWidth="1"/>
    <col min="6" max="6" width="12.375" style="1" customWidth="1"/>
    <col min="7" max="7" width="23.625" style="1" customWidth="1"/>
    <col min="8" max="16384" width="9" style="1"/>
  </cols>
  <sheetData>
    <row r="1" ht="24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6" t="s">
        <v>6</v>
      </c>
    </row>
    <row r="3" s="1" customFormat="1" ht="37" customHeight="1" spans="1:7">
      <c r="A3" s="5" t="s">
        <v>7</v>
      </c>
      <c r="B3" s="5">
        <v>340</v>
      </c>
      <c r="C3" s="5" t="s">
        <v>8</v>
      </c>
      <c r="D3" s="6" t="s">
        <v>9</v>
      </c>
      <c r="E3" s="5"/>
      <c r="F3" s="5" t="s">
        <v>10</v>
      </c>
      <c r="G3" s="5"/>
    </row>
    <row r="4" s="1" customFormat="1" ht="36" customHeight="1" spans="1:7">
      <c r="A4" s="5" t="s">
        <v>11</v>
      </c>
      <c r="B4" s="5" t="s">
        <v>12</v>
      </c>
      <c r="C4" s="5" t="s">
        <v>13</v>
      </c>
      <c r="D4" s="5" t="s">
        <v>14</v>
      </c>
      <c r="E4" s="5"/>
      <c r="F4" s="6" t="s">
        <v>15</v>
      </c>
      <c r="G4" s="6" t="s">
        <v>16</v>
      </c>
    </row>
    <row r="5" s="1" customFormat="1" ht="24" customHeight="1" spans="1:7">
      <c r="A5" s="5" t="s">
        <v>17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23</v>
      </c>
    </row>
    <row r="6" ht="20" customHeight="1" spans="1:7">
      <c r="A6" s="7">
        <v>1</v>
      </c>
      <c r="B6" s="8" t="s">
        <v>24</v>
      </c>
      <c r="C6" s="9" t="s">
        <v>25</v>
      </c>
      <c r="D6" s="10">
        <v>480</v>
      </c>
      <c r="E6" s="11">
        <v>1</v>
      </c>
      <c r="F6" s="10">
        <v>2</v>
      </c>
      <c r="G6" s="12">
        <f>F6*E6*D6</f>
        <v>960</v>
      </c>
    </row>
    <row r="7" s="2" customFormat="1" ht="20" customHeight="1" spans="1:7">
      <c r="A7" s="13"/>
      <c r="B7" s="14"/>
      <c r="C7" s="9" t="s">
        <v>26</v>
      </c>
      <c r="D7" s="10">
        <v>480</v>
      </c>
      <c r="E7" s="11">
        <v>1</v>
      </c>
      <c r="F7" s="10">
        <v>109</v>
      </c>
      <c r="G7" s="12">
        <f t="shared" ref="G7:G12" si="0">F7*E7*D7</f>
        <v>52320</v>
      </c>
    </row>
    <row r="8" s="2" customFormat="1" ht="20" customHeight="1" spans="1:7">
      <c r="A8" s="13"/>
      <c r="B8" s="14"/>
      <c r="C8" s="9" t="s">
        <v>27</v>
      </c>
      <c r="D8" s="10">
        <v>480</v>
      </c>
      <c r="E8" s="11">
        <v>1</v>
      </c>
      <c r="F8" s="10">
        <v>99</v>
      </c>
      <c r="G8" s="12">
        <f t="shared" si="0"/>
        <v>47520</v>
      </c>
    </row>
    <row r="9" s="2" customFormat="1" ht="20" customHeight="1" spans="1:7">
      <c r="A9" s="13"/>
      <c r="B9" s="14"/>
      <c r="C9" s="9" t="s">
        <v>28</v>
      </c>
      <c r="D9" s="10">
        <v>200</v>
      </c>
      <c r="E9" s="11">
        <v>1</v>
      </c>
      <c r="F9" s="10">
        <v>1</v>
      </c>
      <c r="G9" s="12">
        <f t="shared" si="0"/>
        <v>200</v>
      </c>
    </row>
    <row r="10" s="2" customFormat="1" ht="20" customHeight="1" spans="1:7">
      <c r="A10" s="13"/>
      <c r="B10" s="6" t="s">
        <v>29</v>
      </c>
      <c r="C10" s="15" t="s">
        <v>30</v>
      </c>
      <c r="D10" s="10">
        <v>260</v>
      </c>
      <c r="E10" s="11">
        <v>1</v>
      </c>
      <c r="F10" s="10">
        <v>55</v>
      </c>
      <c r="G10" s="12">
        <f t="shared" si="0"/>
        <v>14300</v>
      </c>
    </row>
    <row r="11" s="1" customFormat="1" ht="20" customHeight="1" spans="1:7">
      <c r="A11" s="13"/>
      <c r="B11" s="6"/>
      <c r="C11" s="15" t="s">
        <v>31</v>
      </c>
      <c r="D11" s="10">
        <v>260</v>
      </c>
      <c r="E11" s="11">
        <v>1</v>
      </c>
      <c r="F11" s="10">
        <v>45</v>
      </c>
      <c r="G11" s="16">
        <f t="shared" si="0"/>
        <v>11700</v>
      </c>
    </row>
    <row r="12" s="1" customFormat="1" ht="20" customHeight="1" spans="1:7">
      <c r="A12" s="5">
        <v>2</v>
      </c>
      <c r="B12" s="14" t="s">
        <v>32</v>
      </c>
      <c r="C12" s="17" t="s">
        <v>33</v>
      </c>
      <c r="D12" s="10">
        <v>3008</v>
      </c>
      <c r="E12" s="12">
        <v>1</v>
      </c>
      <c r="F12" s="10">
        <v>1</v>
      </c>
      <c r="G12" s="18">
        <f t="shared" si="0"/>
        <v>3008</v>
      </c>
    </row>
    <row r="13" s="1" customFormat="1" ht="20" customHeight="1" spans="1:7">
      <c r="A13" s="5"/>
      <c r="B13" s="14"/>
      <c r="C13" s="17" t="s">
        <v>34</v>
      </c>
      <c r="D13" s="10">
        <v>158</v>
      </c>
      <c r="E13" s="12">
        <v>1</v>
      </c>
      <c r="F13" s="10">
        <v>212</v>
      </c>
      <c r="G13" s="18">
        <f t="shared" ref="G13:G21" si="1">F13*E13*D13</f>
        <v>33496</v>
      </c>
    </row>
    <row r="14" s="1" customFormat="1" ht="20" customHeight="1" spans="1:7">
      <c r="A14" s="5"/>
      <c r="B14" s="14"/>
      <c r="C14" s="17" t="s">
        <v>35</v>
      </c>
      <c r="D14" s="10">
        <v>150</v>
      </c>
      <c r="E14" s="12">
        <v>1</v>
      </c>
      <c r="F14" s="10">
        <v>70</v>
      </c>
      <c r="G14" s="18">
        <f t="shared" si="1"/>
        <v>10500</v>
      </c>
    </row>
    <row r="15" s="1" customFormat="1" ht="20" customHeight="1" spans="1:7">
      <c r="A15" s="5"/>
      <c r="B15" s="14"/>
      <c r="C15" s="17" t="s">
        <v>36</v>
      </c>
      <c r="D15" s="10">
        <v>3664</v>
      </c>
      <c r="E15" s="12">
        <v>1</v>
      </c>
      <c r="F15" s="10">
        <v>1</v>
      </c>
      <c r="G15" s="18">
        <f t="shared" si="1"/>
        <v>3664</v>
      </c>
    </row>
    <row r="16" s="1" customFormat="1" ht="20" customHeight="1" spans="1:7">
      <c r="A16" s="5"/>
      <c r="B16" s="14"/>
      <c r="C16" s="17" t="s">
        <v>37</v>
      </c>
      <c r="D16" s="10">
        <v>158</v>
      </c>
      <c r="E16" s="12">
        <v>1</v>
      </c>
      <c r="F16" s="10">
        <v>330</v>
      </c>
      <c r="G16" s="18">
        <f t="shared" si="1"/>
        <v>52140</v>
      </c>
    </row>
    <row r="17" s="1" customFormat="1" ht="20" customHeight="1" spans="1:7">
      <c r="A17" s="5"/>
      <c r="B17" s="14"/>
      <c r="C17" s="17" t="s">
        <v>38</v>
      </c>
      <c r="D17" s="10">
        <v>2290</v>
      </c>
      <c r="E17" s="12">
        <v>1</v>
      </c>
      <c r="F17" s="10">
        <v>1</v>
      </c>
      <c r="G17" s="18">
        <f t="shared" si="1"/>
        <v>2290</v>
      </c>
    </row>
    <row r="18" s="1" customFormat="1" ht="20" customHeight="1" spans="1:7">
      <c r="A18" s="5"/>
      <c r="B18" s="14"/>
      <c r="C18" s="17" t="s">
        <v>39</v>
      </c>
      <c r="D18" s="10">
        <v>150</v>
      </c>
      <c r="E18" s="12">
        <v>1</v>
      </c>
      <c r="F18" s="10">
        <v>300</v>
      </c>
      <c r="G18" s="18">
        <f t="shared" si="1"/>
        <v>45000</v>
      </c>
    </row>
    <row r="19" s="1" customFormat="1" ht="20" customHeight="1" spans="1:7">
      <c r="A19" s="5"/>
      <c r="B19" s="14"/>
      <c r="C19" s="17" t="s">
        <v>40</v>
      </c>
      <c r="D19" s="10">
        <v>351</v>
      </c>
      <c r="E19" s="12">
        <v>1</v>
      </c>
      <c r="F19" s="10">
        <v>1</v>
      </c>
      <c r="G19" s="18">
        <f t="shared" si="1"/>
        <v>351</v>
      </c>
    </row>
    <row r="20" s="3" customFormat="1" ht="20" customHeight="1" spans="1:7">
      <c r="A20" s="19">
        <v>3</v>
      </c>
      <c r="B20" s="19" t="s">
        <v>41</v>
      </c>
      <c r="C20" s="20" t="s">
        <v>42</v>
      </c>
      <c r="D20" s="21">
        <v>1500</v>
      </c>
      <c r="E20" s="12">
        <v>1</v>
      </c>
      <c r="F20" s="10">
        <v>3</v>
      </c>
      <c r="G20" s="16">
        <f t="shared" si="1"/>
        <v>4500</v>
      </c>
    </row>
    <row r="21" s="3" customFormat="1" ht="20" customHeight="1" spans="1:7">
      <c r="A21" s="19"/>
      <c r="B21" s="19"/>
      <c r="C21" s="20" t="s">
        <v>43</v>
      </c>
      <c r="D21" s="21">
        <v>2600</v>
      </c>
      <c r="E21" s="12">
        <v>1</v>
      </c>
      <c r="F21" s="10">
        <v>8</v>
      </c>
      <c r="G21" s="12">
        <f t="shared" si="1"/>
        <v>20800</v>
      </c>
    </row>
    <row r="22" s="3" customFormat="1" ht="20" customHeight="1" spans="1:7">
      <c r="A22" s="19"/>
      <c r="B22" s="19" t="s">
        <v>41</v>
      </c>
      <c r="C22" s="20" t="s">
        <v>44</v>
      </c>
      <c r="D22" s="21">
        <v>1500</v>
      </c>
      <c r="E22" s="12">
        <v>1</v>
      </c>
      <c r="F22" s="10">
        <v>2</v>
      </c>
      <c r="G22" s="12">
        <f t="shared" ref="G22:G32" si="2">F22*E22*D22</f>
        <v>3000</v>
      </c>
    </row>
    <row r="23" s="3" customFormat="1" ht="20" customHeight="1" spans="1:7">
      <c r="A23" s="19"/>
      <c r="B23" s="19"/>
      <c r="C23" s="20" t="s">
        <v>45</v>
      </c>
      <c r="D23" s="21">
        <v>1500</v>
      </c>
      <c r="E23" s="12">
        <v>1</v>
      </c>
      <c r="F23" s="10">
        <v>2</v>
      </c>
      <c r="G23" s="12">
        <f t="shared" si="2"/>
        <v>3000</v>
      </c>
    </row>
    <row r="24" s="3" customFormat="1" ht="33" customHeight="1" spans="1:7">
      <c r="A24" s="13">
        <v>4</v>
      </c>
      <c r="B24" s="14" t="s">
        <v>46</v>
      </c>
      <c r="C24" s="22" t="s">
        <v>47</v>
      </c>
      <c r="D24" s="11">
        <v>50000</v>
      </c>
      <c r="E24" s="12">
        <v>1</v>
      </c>
      <c r="F24" s="12">
        <v>1</v>
      </c>
      <c r="G24" s="23">
        <f t="shared" si="2"/>
        <v>50000</v>
      </c>
    </row>
    <row r="25" s="3" customFormat="1" ht="20" customHeight="1" spans="1:7">
      <c r="A25" s="7">
        <v>5</v>
      </c>
      <c r="B25" s="7" t="s">
        <v>48</v>
      </c>
      <c r="C25" s="24" t="s">
        <v>49</v>
      </c>
      <c r="D25" s="10">
        <v>221</v>
      </c>
      <c r="E25" s="12">
        <v>1</v>
      </c>
      <c r="F25" s="10">
        <v>120</v>
      </c>
      <c r="G25" s="12">
        <f t="shared" si="2"/>
        <v>26520</v>
      </c>
    </row>
    <row r="26" s="3" customFormat="1" ht="20" customHeight="1" spans="1:7">
      <c r="A26" s="13"/>
      <c r="B26" s="13"/>
      <c r="C26" s="24" t="s">
        <v>50</v>
      </c>
      <c r="D26" s="10">
        <v>250</v>
      </c>
      <c r="E26" s="12">
        <v>1</v>
      </c>
      <c r="F26" s="10">
        <v>98</v>
      </c>
      <c r="G26" s="23">
        <f t="shared" si="2"/>
        <v>24500</v>
      </c>
    </row>
    <row r="27" s="3" customFormat="1" ht="20" customHeight="1" spans="1:7">
      <c r="A27" s="25"/>
      <c r="B27" s="13"/>
      <c r="C27" s="24" t="s">
        <v>51</v>
      </c>
      <c r="D27" s="10">
        <v>6</v>
      </c>
      <c r="E27" s="12">
        <v>1</v>
      </c>
      <c r="F27" s="10">
        <v>850</v>
      </c>
      <c r="G27" s="23">
        <f t="shared" si="2"/>
        <v>5100</v>
      </c>
    </row>
    <row r="28" s="3" customFormat="1" ht="20" customHeight="1" spans="1:7">
      <c r="A28" s="13"/>
      <c r="B28" s="13"/>
      <c r="C28" s="24" t="s">
        <v>52</v>
      </c>
      <c r="D28" s="10">
        <v>96</v>
      </c>
      <c r="E28" s="12">
        <v>1</v>
      </c>
      <c r="F28" s="10">
        <v>168</v>
      </c>
      <c r="G28" s="23">
        <f t="shared" si="2"/>
        <v>16128</v>
      </c>
    </row>
    <row r="29" s="3" customFormat="1" ht="20" customHeight="1" spans="1:7">
      <c r="A29" s="13"/>
      <c r="B29" s="13"/>
      <c r="C29" s="24" t="s">
        <v>53</v>
      </c>
      <c r="D29" s="10">
        <v>42</v>
      </c>
      <c r="E29" s="12">
        <v>1</v>
      </c>
      <c r="F29" s="10">
        <v>158</v>
      </c>
      <c r="G29" s="23">
        <f t="shared" si="2"/>
        <v>6636</v>
      </c>
    </row>
    <row r="30" s="3" customFormat="1" ht="33" spans="1:7">
      <c r="A30" s="7">
        <v>6</v>
      </c>
      <c r="B30" s="5" t="s">
        <v>54</v>
      </c>
      <c r="C30" s="26" t="s">
        <v>55</v>
      </c>
      <c r="D30" s="27">
        <v>2301</v>
      </c>
      <c r="E30" s="12">
        <v>1</v>
      </c>
      <c r="F30" s="11">
        <v>1</v>
      </c>
      <c r="G30" s="23">
        <f t="shared" si="2"/>
        <v>2301</v>
      </c>
    </row>
    <row r="31" s="3" customFormat="1" ht="33" spans="1:7">
      <c r="A31" s="25"/>
      <c r="B31" s="5"/>
      <c r="C31" s="26" t="s">
        <v>56</v>
      </c>
      <c r="D31" s="27">
        <v>600</v>
      </c>
      <c r="E31" s="12">
        <v>1</v>
      </c>
      <c r="F31" s="11">
        <v>21</v>
      </c>
      <c r="G31" s="23">
        <f t="shared" si="2"/>
        <v>12600</v>
      </c>
    </row>
    <row r="32" ht="20.1" customHeight="1" spans="1:8">
      <c r="A32" s="5">
        <v>7</v>
      </c>
      <c r="B32" s="19" t="s">
        <v>57</v>
      </c>
      <c r="C32" s="20"/>
      <c r="D32" s="28">
        <f>SUM(G6:G27)*16%</f>
        <v>66379.04</v>
      </c>
      <c r="E32" s="12">
        <v>1</v>
      </c>
      <c r="F32" s="12">
        <v>1</v>
      </c>
      <c r="G32" s="29">
        <f t="shared" si="2"/>
        <v>66379.04</v>
      </c>
      <c r="H32" s="30"/>
    </row>
    <row r="33" ht="20.1" customHeight="1" spans="1:7">
      <c r="A33" s="5">
        <v>8</v>
      </c>
      <c r="B33" s="5" t="s">
        <v>58</v>
      </c>
      <c r="C33" s="31"/>
      <c r="D33" s="31"/>
      <c r="E33" s="31"/>
      <c r="F33" s="12"/>
      <c r="G33" s="32">
        <f>SUM(G6:G32)</f>
        <v>518913.04</v>
      </c>
    </row>
    <row r="34" ht="20.1" customHeight="1" spans="1:7">
      <c r="A34" s="33"/>
      <c r="B34" s="34"/>
      <c r="C34" s="34" t="s">
        <v>59</v>
      </c>
      <c r="D34" s="34"/>
      <c r="E34" s="34"/>
      <c r="F34" s="34"/>
      <c r="G34" s="34"/>
    </row>
    <row r="35" ht="20.1" customHeight="1" spans="1:7">
      <c r="A35" s="34" t="s">
        <v>60</v>
      </c>
      <c r="B35" s="34"/>
      <c r="C35" s="34"/>
      <c r="D35" s="34" t="s">
        <v>61</v>
      </c>
      <c r="E35" s="34"/>
      <c r="F35" s="34"/>
      <c r="G35" s="35"/>
    </row>
    <row r="36" ht="20.1" customHeight="1"/>
    <row r="37" spans="7:7">
      <c r="G37" s="1">
        <v>518913.04</v>
      </c>
    </row>
    <row r="38" spans="7:7">
      <c r="G38" s="36"/>
    </row>
  </sheetData>
  <mergeCells count="19">
    <mergeCell ref="A1:G1"/>
    <mergeCell ref="D2:E2"/>
    <mergeCell ref="D3:E3"/>
    <mergeCell ref="D4:E4"/>
    <mergeCell ref="B33:E33"/>
    <mergeCell ref="C34:G34"/>
    <mergeCell ref="A35:B35"/>
    <mergeCell ref="D35:E35"/>
    <mergeCell ref="A6:A11"/>
    <mergeCell ref="A12:A19"/>
    <mergeCell ref="A20:A23"/>
    <mergeCell ref="A25:A29"/>
    <mergeCell ref="A30:A31"/>
    <mergeCell ref="B6:B9"/>
    <mergeCell ref="B10:B11"/>
    <mergeCell ref="B12:B19"/>
    <mergeCell ref="B20:B23"/>
    <mergeCell ref="B25:B29"/>
    <mergeCell ref="B30:B31"/>
  </mergeCells>
  <printOptions horizontalCentered="1"/>
  <pageMargins left="0" right="0" top="0.511805555555556" bottom="0.313888888888889" header="0.313888888888889" footer="0.313888888888889"/>
  <pageSetup paperSize="9" scale="6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等风去</cp:lastModifiedBy>
  <dcterms:created xsi:type="dcterms:W3CDTF">2016-12-05T08:00:00Z</dcterms:created>
  <cp:lastPrinted>2018-04-26T06:52:00Z</cp:lastPrinted>
  <dcterms:modified xsi:type="dcterms:W3CDTF">2021-01-28T03:18:06Z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