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44525"/>
</workbook>
</file>

<file path=xl/sharedStrings.xml><?xml version="1.0" encoding="utf-8"?>
<sst xmlns="http://schemas.openxmlformats.org/spreadsheetml/2006/main" count="104">
  <si>
    <t>【借款报销单】</t>
  </si>
  <si>
    <t>团号：HMOA-180609-AWX612</t>
  </si>
  <si>
    <t>会议日期：6月12日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</si>
  <si>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</si>
  <si>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</si>
  <si>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</si>
  <si>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</si>
  <si>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</si>
  <si>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</si>
  <si>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</si>
  <si>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</si>
  <si>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</si>
  <si>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</si>
  <si>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</si>
  <si>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</si>
  <si>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</si>
  <si>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</si>
  <si>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</si>
  <si>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</si>
  <si>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</si>
  <si>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</si>
  <si>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</si>
  <si>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</si>
  <si>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</si>
  <si>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</si>
  <si>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</si>
  <si>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</si>
  <si>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</si>
  <si>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</si>
  <si>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</si>
  <si>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</si>
  <si>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</si>
  <si>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</si>
  <si>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</si>
  <si>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</si>
  <si>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</si>
  <si>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</si>
  <si>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</si>
  <si>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</si>
  <si>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</si>
  <si>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</si>
  <si>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</si>
  <si>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南京订房，未去，产生房损</t>
  </si>
  <si>
    <t>B，3人退票28*3</t>
  </si>
  <si>
    <t>闪送费用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</si>
  <si>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</si>
  <si>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</si>
  <si>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</si>
  <si>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</si>
  <si>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</si>
  <si>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</si>
  <si>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</si>
  <si>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</si>
  <si>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</si>
  <si>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</si>
  <si>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</si>
  <si>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</si>
  <si>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</si>
  <si>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</si>
  <si>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</si>
  <si>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业务经理</t>
  </si>
  <si>
    <t>发生地:</t>
  </si>
  <si>
    <t>上海</t>
  </si>
  <si>
    <t>部门:</t>
  </si>
  <si>
    <t>上海事业部</t>
  </si>
  <si>
    <t>发生日期:</t>
  </si>
  <si>
    <t>6月8-6月12日</t>
  </si>
  <si>
    <t>报销日期:</t>
  </si>
  <si>
    <t>团号:</t>
  </si>
  <si>
    <t>HMOA-180609-AWX612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</si>
  <si>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</si>
  <si>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</si>
  <si>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</si>
  <si>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</si>
  <si>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</si>
  <si>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</si>
  <si>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</si>
  <si>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</si>
  <si>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</si>
  <si>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5.27 凌晨马可机场-家</t>
  </si>
  <si>
    <t>市内交通（打车）</t>
  </si>
  <si>
    <t>6.8家-客户公司</t>
  </si>
  <si>
    <t>6.8客户公司-公司</t>
  </si>
  <si>
    <t>6.9活动现场-家</t>
  </si>
  <si>
    <t>6.10家-活动现场</t>
  </si>
  <si>
    <t>6.10活动现场-家</t>
  </si>
  <si>
    <t>6.11家-活动现场</t>
  </si>
  <si>
    <t>6.11活动现场-家</t>
  </si>
  <si>
    <t>6.12家-活动现场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</si>
  <si>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</si>
  <si>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</si>
  <si>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</si>
  <si>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</si>
  <si>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</si>
  <si>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</si>
  <si>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</si>
  <si>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</si>
  <si>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</si>
  <si>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</si>
  <si>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</si>
  <si>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</si>
  <si>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6月9日-12日</t>
  </si>
  <si>
    <t>11日、12日</t>
  </si>
  <si>
    <t>9日、10日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</si>
</sst>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  <numFmt numFmtId="181" formatCode="m&quot;月&quot;d&quot;日&quot;;@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20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4" borderId="19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31" borderId="21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8" borderId="22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181" fontId="4" fillId="2" borderId="0" xfId="50" applyNumberFormat="1" applyFont="1" applyFill="1" applyBorder="1" applyAlignment="1">
      <alignment horizontal="center" vertical="center"/>
    </xf>
    <xf numFmtId="181" fontId="4" fillId="2" borderId="14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9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0" workbookViewId="0">
      <selection activeCell="I47" sqref="I45:I47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5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90"/>
      <c r="J17" s="96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7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7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7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8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90"/>
      <c r="J22" s="96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7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8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5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5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7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7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7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8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9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100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100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100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1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6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7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8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5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564</v>
      </c>
      <c r="G45" s="69">
        <v>0</v>
      </c>
      <c r="H45" s="69">
        <f t="shared" si="0"/>
        <v>564</v>
      </c>
      <c r="I45" s="90" t="s">
        <v>42</v>
      </c>
      <c r="J45" s="99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84</v>
      </c>
      <c r="H46" s="69">
        <f t="shared" ref="H46:H51" si="19">F46+G46</f>
        <v>84</v>
      </c>
      <c r="I46" s="90" t="s">
        <v>43</v>
      </c>
      <c r="J46" s="100"/>
    </row>
    <row r="47" customHeight="1" spans="1:10">
      <c r="A47" s="80"/>
      <c r="B47" s="68"/>
      <c r="C47" s="69"/>
      <c r="D47" s="70"/>
      <c r="E47" s="69"/>
      <c r="F47" s="69">
        <v>26</v>
      </c>
      <c r="G47" s="69">
        <v>0</v>
      </c>
      <c r="H47" s="69">
        <f t="shared" si="19"/>
        <v>26</v>
      </c>
      <c r="I47" s="90" t="s">
        <v>44</v>
      </c>
      <c r="J47" s="100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100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100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100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100"/>
    </row>
    <row r="52" s="56" customFormat="1" customHeight="1" spans="1:10">
      <c r="A52" s="71"/>
      <c r="B52" s="72" t="s">
        <v>45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590</v>
      </c>
      <c r="G52" s="73">
        <f t="shared" ref="G52:H52" si="21">SUM(G45:G51)</f>
        <v>84</v>
      </c>
      <c r="H52" s="73">
        <f t="shared" si="21"/>
        <v>674</v>
      </c>
      <c r="I52" s="93"/>
      <c r="J52" s="101"/>
    </row>
    <row r="53" customHeight="1" spans="1:10">
      <c r="A53" s="71"/>
      <c r="B53" s="72" t="s">
        <v>46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590</v>
      </c>
      <c r="G53" s="73">
        <f t="shared" si="22"/>
        <v>84</v>
      </c>
      <c r="H53" s="73">
        <f t="shared" si="22"/>
        <v>674</v>
      </c>
      <c r="I53" s="93"/>
      <c r="J53" s="102"/>
    </row>
    <row r="57" customHeight="1" spans="1:9">
      <c r="A57" s="81" t="s">
        <v>47</v>
      </c>
      <c r="B57" s="82"/>
      <c r="C57" s="83" t="s">
        <v>48</v>
      </c>
      <c r="D57" s="83"/>
      <c r="E57" s="83" t="s">
        <v>49</v>
      </c>
      <c r="F57" s="83"/>
      <c r="G57" s="83" t="s">
        <v>50</v>
      </c>
      <c r="H57" s="83"/>
      <c r="I57" s="103" t="s">
        <v>51</v>
      </c>
    </row>
    <row r="58" customHeight="1" spans="1:9">
      <c r="A58" s="84">
        <f>E53</f>
        <v>0</v>
      </c>
      <c r="B58" s="85"/>
      <c r="C58" s="85">
        <f>H53</f>
        <v>674</v>
      </c>
      <c r="D58" s="85"/>
      <c r="E58" s="85">
        <f>F53</f>
        <v>590</v>
      </c>
      <c r="F58" s="85"/>
      <c r="G58" s="85">
        <f>G53</f>
        <v>84</v>
      </c>
      <c r="H58" s="85"/>
      <c r="I58" s="104">
        <f>A58-C58</f>
        <v>-674</v>
      </c>
    </row>
    <row r="60" customHeight="1" spans="1:9">
      <c r="A60" s="86" t="s">
        <v>52</v>
      </c>
      <c r="B60" s="87" t="s">
        <v>53</v>
      </c>
      <c r="C60" s="88" t="s">
        <v>54</v>
      </c>
      <c r="D60" s="86"/>
      <c r="E60" s="86" t="s">
        <v>55</v>
      </c>
      <c r="F60" s="86"/>
      <c r="G60" s="86" t="s">
        <v>56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topLeftCell="A10" workbookViewId="0">
      <selection activeCell="I26" sqref="I26:J2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58</v>
      </c>
      <c r="E5" s="6"/>
      <c r="F5" s="7" t="s">
        <v>53</v>
      </c>
      <c r="G5" s="7"/>
      <c r="H5" s="6" t="s">
        <v>59</v>
      </c>
      <c r="I5" s="5"/>
      <c r="J5" s="7" t="s">
        <v>60</v>
      </c>
      <c r="K5" s="38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9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40"/>
      <c r="J7" s="41">
        <v>43265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2"/>
      <c r="J8" s="15" t="s">
        <v>69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4"/>
      <c r="J11" s="45"/>
      <c r="K11" s="46" t="s">
        <v>78</v>
      </c>
    </row>
    <row r="12" ht="20.1" customHeight="1" spans="2:11">
      <c r="B12" s="22"/>
      <c r="C12" s="23"/>
      <c r="D12" s="26"/>
      <c r="E12" s="27"/>
      <c r="F12" s="28"/>
      <c r="G12" s="25">
        <v>231</v>
      </c>
      <c r="H12" s="25">
        <v>231</v>
      </c>
      <c r="I12" s="44"/>
      <c r="J12" s="45"/>
      <c r="K12" s="46" t="s">
        <v>79</v>
      </c>
    </row>
    <row r="13" ht="20.1" customHeight="1" spans="2:11">
      <c r="B13" s="22">
        <v>2</v>
      </c>
      <c r="C13" s="23"/>
      <c r="D13" s="29"/>
      <c r="E13" s="30" t="s">
        <v>80</v>
      </c>
      <c r="F13" s="30"/>
      <c r="G13" s="25">
        <v>76.86</v>
      </c>
      <c r="H13" s="25">
        <v>76.86</v>
      </c>
      <c r="I13" s="44"/>
      <c r="J13" s="45"/>
      <c r="K13" s="46" t="s">
        <v>81</v>
      </c>
    </row>
    <row r="14" ht="20.1" customHeight="1" spans="2:11">
      <c r="B14" s="22"/>
      <c r="C14" s="23"/>
      <c r="D14" s="29"/>
      <c r="E14" s="27"/>
      <c r="F14" s="28"/>
      <c r="G14" s="25">
        <v>79.47</v>
      </c>
      <c r="H14" s="25">
        <v>79.47</v>
      </c>
      <c r="I14" s="44"/>
      <c r="J14" s="45"/>
      <c r="K14" s="46" t="s">
        <v>82</v>
      </c>
    </row>
    <row r="15" ht="20.1" customHeight="1" spans="2:11">
      <c r="B15" s="22"/>
      <c r="C15" s="23"/>
      <c r="D15" s="29"/>
      <c r="E15" s="27"/>
      <c r="F15" s="28"/>
      <c r="G15" s="25">
        <v>23.6</v>
      </c>
      <c r="H15" s="25">
        <v>23.6</v>
      </c>
      <c r="I15" s="44"/>
      <c r="J15" s="45"/>
      <c r="K15" s="46" t="s">
        <v>83</v>
      </c>
    </row>
    <row r="16" ht="20.1" customHeight="1" spans="2:11">
      <c r="B16" s="22"/>
      <c r="C16" s="23"/>
      <c r="D16" s="29"/>
      <c r="E16" s="27"/>
      <c r="F16" s="28"/>
      <c r="G16" s="25">
        <v>17.88</v>
      </c>
      <c r="H16" s="25">
        <v>17.88</v>
      </c>
      <c r="I16" s="44"/>
      <c r="J16" s="45"/>
      <c r="K16" s="46" t="s">
        <v>84</v>
      </c>
    </row>
    <row r="17" ht="20.1" customHeight="1" spans="2:11">
      <c r="B17" s="22"/>
      <c r="C17" s="23"/>
      <c r="D17" s="29"/>
      <c r="E17" s="27"/>
      <c r="F17" s="28"/>
      <c r="G17" s="25">
        <v>18.92</v>
      </c>
      <c r="H17" s="25">
        <v>18.92</v>
      </c>
      <c r="I17" s="44"/>
      <c r="J17" s="45"/>
      <c r="K17" s="46" t="s">
        <v>85</v>
      </c>
    </row>
    <row r="18" ht="20.1" customHeight="1" spans="2:11">
      <c r="B18" s="22"/>
      <c r="C18" s="23"/>
      <c r="D18" s="29"/>
      <c r="E18" s="27"/>
      <c r="F18" s="28"/>
      <c r="G18" s="25">
        <v>20.65</v>
      </c>
      <c r="H18" s="25">
        <v>20.65</v>
      </c>
      <c r="I18" s="44"/>
      <c r="J18" s="45"/>
      <c r="K18" s="46" t="s">
        <v>86</v>
      </c>
    </row>
    <row r="19" ht="20.1" customHeight="1" spans="2:11">
      <c r="B19" s="22"/>
      <c r="C19" s="23"/>
      <c r="D19" s="29"/>
      <c r="E19" s="27"/>
      <c r="F19" s="28"/>
      <c r="G19" s="25">
        <v>32.19</v>
      </c>
      <c r="H19" s="25">
        <v>32.19</v>
      </c>
      <c r="I19" s="44"/>
      <c r="J19" s="45"/>
      <c r="K19" s="46" t="s">
        <v>87</v>
      </c>
    </row>
    <row r="20" ht="20.1" customHeight="1" spans="2:11">
      <c r="B20" s="22"/>
      <c r="C20" s="23"/>
      <c r="D20" s="29"/>
      <c r="E20" s="27"/>
      <c r="F20" s="28"/>
      <c r="G20" s="25">
        <v>34.05</v>
      </c>
      <c r="H20" s="25">
        <v>34.05</v>
      </c>
      <c r="I20" s="44"/>
      <c r="J20" s="45"/>
      <c r="K20" s="46" t="s">
        <v>88</v>
      </c>
    </row>
    <row r="21" ht="20.1" customHeight="1" spans="2:11">
      <c r="B21" s="22">
        <v>3</v>
      </c>
      <c r="C21" s="23"/>
      <c r="D21" s="29"/>
      <c r="E21" s="22" t="s">
        <v>89</v>
      </c>
      <c r="F21" s="23"/>
      <c r="G21" s="25">
        <v>0</v>
      </c>
      <c r="H21" s="25"/>
      <c r="I21" s="44"/>
      <c r="J21" s="45"/>
      <c r="K21" s="46" t="s">
        <v>78</v>
      </c>
    </row>
    <row r="22" ht="20.1" customHeight="1" spans="2:11">
      <c r="B22" s="22">
        <v>4</v>
      </c>
      <c r="C22" s="23"/>
      <c r="D22" s="29"/>
      <c r="E22" s="22" t="s">
        <v>90</v>
      </c>
      <c r="F22" s="23"/>
      <c r="G22" s="25">
        <v>0</v>
      </c>
      <c r="H22" s="25"/>
      <c r="I22" s="44"/>
      <c r="J22" s="45"/>
      <c r="K22" s="46" t="s">
        <v>91</v>
      </c>
    </row>
    <row r="23" ht="20.1" customHeight="1" spans="2:11">
      <c r="B23" s="22">
        <v>5</v>
      </c>
      <c r="C23" s="23"/>
      <c r="D23" s="24" t="s">
        <v>41</v>
      </c>
      <c r="E23" s="30"/>
      <c r="F23" s="30"/>
      <c r="G23" s="25">
        <v>0</v>
      </c>
      <c r="H23" s="25"/>
      <c r="I23" s="44"/>
      <c r="J23" s="45"/>
      <c r="K23" s="46"/>
    </row>
    <row r="24" ht="20.1" customHeight="1" spans="2:11">
      <c r="B24" s="22">
        <v>6</v>
      </c>
      <c r="C24" s="23"/>
      <c r="D24" s="29"/>
      <c r="E24" s="30"/>
      <c r="F24" s="30"/>
      <c r="G24" s="25">
        <v>0</v>
      </c>
      <c r="H24" s="25"/>
      <c r="I24" s="44"/>
      <c r="J24" s="45"/>
      <c r="K24" s="46"/>
    </row>
    <row r="25" ht="20.1" customHeight="1" spans="2:11">
      <c r="B25" s="22">
        <v>7</v>
      </c>
      <c r="C25" s="23"/>
      <c r="D25" s="31"/>
      <c r="E25" s="30"/>
      <c r="F25" s="30"/>
      <c r="G25" s="25">
        <v>0</v>
      </c>
      <c r="H25" s="25"/>
      <c r="I25" s="44"/>
      <c r="J25" s="45"/>
      <c r="K25" s="46"/>
    </row>
    <row r="26" ht="20.1" customHeight="1" spans="2:11">
      <c r="B26" s="19" t="s">
        <v>46</v>
      </c>
      <c r="C26" s="32"/>
      <c r="D26" s="32"/>
      <c r="E26" s="32"/>
      <c r="F26" s="20"/>
      <c r="G26" s="33">
        <f>SUM(G11:G25)</f>
        <v>534.62</v>
      </c>
      <c r="H26" s="33">
        <f>SUM(H11:H25)</f>
        <v>534.62</v>
      </c>
      <c r="I26" s="47">
        <f>SUM(I11:J25)</f>
        <v>0</v>
      </c>
      <c r="J26" s="48"/>
      <c r="K26" s="49"/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50"/>
      <c r="K27" s="16"/>
    </row>
    <row r="28" ht="20.1" customHeight="1" spans="2:11">
      <c r="B28" s="21" t="s">
        <v>73</v>
      </c>
      <c r="C28" s="21"/>
      <c r="D28" s="21"/>
      <c r="E28" s="21"/>
      <c r="F28" s="21"/>
      <c r="G28" s="21" t="s">
        <v>92</v>
      </c>
      <c r="H28" s="21"/>
      <c r="I28" s="21"/>
      <c r="J28" s="21"/>
      <c r="K28" s="21" t="s">
        <v>93</v>
      </c>
    </row>
    <row r="29" ht="20.1" customHeight="1" spans="2:11">
      <c r="B29" s="34">
        <f>H26</f>
        <v>534.62</v>
      </c>
      <c r="C29" s="34"/>
      <c r="D29" s="34"/>
      <c r="E29" s="34"/>
      <c r="F29" s="34"/>
      <c r="G29" s="34">
        <f>I26</f>
        <v>0</v>
      </c>
      <c r="H29" s="34"/>
      <c r="I29" s="34"/>
      <c r="J29" s="34"/>
      <c r="K29" s="51">
        <f>SUM(B29:J29)</f>
        <v>534.62</v>
      </c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ht="20.1" customHeight="1" spans="2:11">
      <c r="B31" s="16" t="s">
        <v>94</v>
      </c>
      <c r="C31" s="16"/>
      <c r="D31" s="16" t="s">
        <v>53</v>
      </c>
      <c r="E31" s="16"/>
      <c r="F31" s="16" t="s">
        <v>54</v>
      </c>
      <c r="G31" s="16" t="s">
        <v>95</v>
      </c>
      <c r="H31" s="16"/>
      <c r="I31" s="16"/>
      <c r="J31" s="16" t="s">
        <v>56</v>
      </c>
      <c r="K31" s="16"/>
    </row>
    <row r="34" ht="18.75" spans="1:11">
      <c r="A34" s="2" t="s">
        <v>96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6" ht="20.1" customHeight="1" spans="2:11">
      <c r="B36" s="4"/>
      <c r="C36" s="5"/>
      <c r="D36" s="6" t="s">
        <v>58</v>
      </c>
      <c r="E36" s="6"/>
      <c r="F36" s="7" t="str">
        <f>F5</f>
        <v>岑余</v>
      </c>
      <c r="G36" s="7"/>
      <c r="H36" s="6" t="s">
        <v>59</v>
      </c>
      <c r="I36" s="5"/>
      <c r="J36" s="7" t="str">
        <f>J5</f>
        <v>业务经理</v>
      </c>
      <c r="K36" s="38"/>
    </row>
    <row r="37" ht="20.1" customHeight="1" spans="2:11">
      <c r="B37" s="8"/>
      <c r="C37" s="9"/>
      <c r="D37" s="10" t="s">
        <v>61</v>
      </c>
      <c r="E37" s="10"/>
      <c r="F37" s="11" t="str">
        <f>F6</f>
        <v>上海</v>
      </c>
      <c r="G37" s="11"/>
      <c r="H37" s="10" t="s">
        <v>63</v>
      </c>
      <c r="I37" s="9"/>
      <c r="J37" s="11" t="str">
        <f>J6</f>
        <v>上海事业部</v>
      </c>
      <c r="K37" s="39"/>
    </row>
    <row r="38" ht="20.1" customHeight="1" spans="2:11">
      <c r="B38" s="8"/>
      <c r="C38" s="9"/>
      <c r="D38" s="10" t="s">
        <v>65</v>
      </c>
      <c r="E38" s="10"/>
      <c r="F38" s="11" t="str">
        <f>F7</f>
        <v>6月8-6月12日</v>
      </c>
      <c r="G38" s="11"/>
      <c r="H38" s="10" t="s">
        <v>67</v>
      </c>
      <c r="I38" s="40"/>
      <c r="J38" s="52">
        <f>J7</f>
        <v>43265</v>
      </c>
      <c r="K38" s="53"/>
    </row>
    <row r="39" ht="20.1" customHeight="1" spans="2:11">
      <c r="B39" s="12"/>
      <c r="C39" s="13"/>
      <c r="D39" s="14"/>
      <c r="E39" s="14"/>
      <c r="F39" s="15"/>
      <c r="G39" s="15"/>
      <c r="H39" s="14" t="s">
        <v>68</v>
      </c>
      <c r="I39" s="42"/>
      <c r="J39" s="15" t="str">
        <f>J8</f>
        <v>HMOA-180609-AWX612</v>
      </c>
      <c r="K39" s="43"/>
    </row>
    <row r="40" ht="20.1" customHeight="1"/>
    <row r="41" ht="20.1" customHeight="1" spans="2:11">
      <c r="B41" s="30"/>
      <c r="C41" s="30"/>
      <c r="D41" s="35" t="s">
        <v>97</v>
      </c>
      <c r="E41" s="30" t="s">
        <v>98</v>
      </c>
      <c r="F41" s="30"/>
      <c r="G41" s="25" t="s">
        <v>99</v>
      </c>
      <c r="H41" s="25" t="s">
        <v>100</v>
      </c>
      <c r="I41" s="25" t="s">
        <v>46</v>
      </c>
      <c r="J41" s="25"/>
      <c r="K41" s="54" t="s">
        <v>75</v>
      </c>
    </row>
    <row r="42" ht="20.1" customHeight="1" spans="2:11">
      <c r="B42" s="30">
        <v>1</v>
      </c>
      <c r="C42" s="30"/>
      <c r="D42" s="36" t="s">
        <v>62</v>
      </c>
      <c r="E42" s="30" t="s">
        <v>101</v>
      </c>
      <c r="F42" s="30"/>
      <c r="G42" s="25">
        <v>100</v>
      </c>
      <c r="H42" s="25">
        <v>2</v>
      </c>
      <c r="I42" s="44">
        <f>G42*H42</f>
        <v>200</v>
      </c>
      <c r="J42" s="45"/>
      <c r="K42" s="55" t="s">
        <v>102</v>
      </c>
    </row>
    <row r="43" ht="20.1" customHeight="1" spans="2:11">
      <c r="B43" s="30">
        <v>2</v>
      </c>
      <c r="C43" s="30"/>
      <c r="D43" s="36"/>
      <c r="E43" s="30"/>
      <c r="F43" s="30"/>
      <c r="G43" s="25">
        <v>200</v>
      </c>
      <c r="H43" s="25">
        <v>2</v>
      </c>
      <c r="I43" s="44">
        <f t="shared" ref="I43:I44" si="0">G43*H43</f>
        <v>400</v>
      </c>
      <c r="J43" s="45"/>
      <c r="K43" s="55" t="s">
        <v>103</v>
      </c>
    </row>
    <row r="44" ht="20.1" customHeight="1" spans="2:11">
      <c r="B44" s="30">
        <v>3</v>
      </c>
      <c r="C44" s="30"/>
      <c r="D44" s="36"/>
      <c r="E44" s="30"/>
      <c r="F44" s="30"/>
      <c r="G44" s="25">
        <v>0</v>
      </c>
      <c r="H44" s="25">
        <v>2</v>
      </c>
      <c r="I44" s="44">
        <f t="shared" si="0"/>
        <v>0</v>
      </c>
      <c r="J44" s="45"/>
      <c r="K44" s="55"/>
    </row>
    <row r="45" ht="20.1" customHeight="1" spans="2:11">
      <c r="B45" s="19" t="s">
        <v>46</v>
      </c>
      <c r="C45" s="32"/>
      <c r="D45" s="32"/>
      <c r="E45" s="32"/>
      <c r="F45" s="20"/>
      <c r="G45" s="33"/>
      <c r="H45" s="33">
        <f>SUM(H27:H44)</f>
        <v>6</v>
      </c>
      <c r="I45" s="47">
        <f>SUM(I42:J44)</f>
        <v>600</v>
      </c>
      <c r="J45" s="48"/>
      <c r="K45" s="49"/>
    </row>
    <row r="46" ht="20.1" customHeight="1" spans="2:11">
      <c r="B46" s="16" t="s">
        <v>94</v>
      </c>
      <c r="C46" s="16"/>
      <c r="D46" s="16" t="s">
        <v>53</v>
      </c>
      <c r="E46" s="16"/>
      <c r="F46" s="16" t="s">
        <v>54</v>
      </c>
      <c r="G46" s="16" t="s">
        <v>95</v>
      </c>
      <c r="H46" s="16"/>
      <c r="I46" s="16"/>
      <c r="J46" s="16" t="s">
        <v>56</v>
      </c>
      <c r="K46" s="16"/>
    </row>
  </sheetData>
  <mergeCells count="6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I14:J14"/>
    <mergeCell ref="I15:J15"/>
    <mergeCell ref="I16:J16"/>
    <mergeCell ref="I17:J17"/>
    <mergeCell ref="I18:J18"/>
    <mergeCell ref="I19:J19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22"/>
    <mergeCell ref="D23:D2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2018-06-14T05:52:13Z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