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820" yWindow="460" windowWidth="27980" windowHeight="1648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2" l="1"/>
  <c r="G27" i="2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30" i="3"/>
  <c r="H31" i="3"/>
  <c r="H32" i="3"/>
  <c r="H33" i="3"/>
  <c r="H34" i="3"/>
  <c r="H21" i="3"/>
  <c r="H22" i="3"/>
  <c r="H23" i="3"/>
  <c r="H24" i="3"/>
  <c r="H25" i="3"/>
  <c r="H26" i="3"/>
  <c r="H27" i="3"/>
  <c r="H28" i="3"/>
  <c r="H29" i="3"/>
  <c r="H18" i="3"/>
  <c r="H19" i="3"/>
  <c r="H20" i="3"/>
  <c r="H13" i="3"/>
  <c r="H14" i="3"/>
  <c r="H15" i="3"/>
  <c r="H16" i="3"/>
  <c r="H17" i="3"/>
  <c r="H10" i="3"/>
  <c r="H11" i="3"/>
  <c r="H12" i="3"/>
  <c r="H8" i="3"/>
  <c r="H9" i="3"/>
  <c r="H55" i="3"/>
  <c r="F9" i="3"/>
  <c r="G9" i="3"/>
  <c r="I43" i="2"/>
  <c r="I44" i="2"/>
  <c r="I45" i="2"/>
  <c r="I46" i="2"/>
  <c r="H46" i="2"/>
  <c r="B30" i="2"/>
  <c r="I27" i="2"/>
  <c r="G30" i="2"/>
  <c r="K30" i="2"/>
  <c r="E47" i="3"/>
  <c r="E54" i="3"/>
  <c r="E43" i="3"/>
  <c r="E46" i="3"/>
  <c r="E40" i="3"/>
  <c r="E42" i="3"/>
  <c r="E35" i="3"/>
  <c r="E39" i="3"/>
  <c r="E30" i="3"/>
  <c r="E34" i="3"/>
  <c r="E21" i="3"/>
  <c r="E29" i="3"/>
  <c r="E18" i="3"/>
  <c r="E20" i="3"/>
  <c r="E13" i="3"/>
  <c r="E17" i="3"/>
  <c r="E10" i="3"/>
  <c r="E12" i="3"/>
  <c r="E8" i="3"/>
  <c r="E9" i="3"/>
  <c r="E55" i="3"/>
  <c r="A60" i="3"/>
  <c r="C60" i="3"/>
  <c r="I60" i="3"/>
  <c r="G54" i="3"/>
  <c r="G46" i="3"/>
  <c r="G42" i="3"/>
  <c r="G39" i="3"/>
  <c r="G34" i="3"/>
  <c r="G29" i="3"/>
  <c r="G20" i="3"/>
  <c r="G17" i="3"/>
  <c r="G12" i="3"/>
  <c r="G55" i="3"/>
  <c r="G60" i="3"/>
  <c r="F54" i="3"/>
  <c r="F46" i="3"/>
  <c r="F42" i="3"/>
  <c r="F39" i="3"/>
  <c r="F34" i="3"/>
  <c r="F29" i="3"/>
  <c r="F20" i="3"/>
  <c r="F17" i="3"/>
  <c r="F12" i="3"/>
  <c r="F55" i="3"/>
  <c r="E60" i="3"/>
  <c r="D54" i="3"/>
  <c r="D46" i="3"/>
  <c r="D42" i="3"/>
  <c r="D39" i="3"/>
  <c r="D34" i="3"/>
  <c r="D29" i="3"/>
  <c r="D20" i="3"/>
  <c r="D17" i="3"/>
  <c r="D12" i="3"/>
  <c r="D9" i="3"/>
  <c r="D55" i="3"/>
  <c r="C54" i="3"/>
  <c r="C46" i="3"/>
  <c r="C42" i="3"/>
  <c r="C39" i="3"/>
  <c r="C34" i="3"/>
  <c r="C29" i="3"/>
  <c r="C20" i="3"/>
  <c r="C17" i="3"/>
  <c r="C12" i="3"/>
  <c r="C9" i="3"/>
  <c r="C55" i="3"/>
</calcChain>
</file>

<file path=xl/sharedStrings.xml><?xml version="1.0" encoding="utf-8"?>
<sst xmlns="http://schemas.openxmlformats.org/spreadsheetml/2006/main" count="121" uniqueCount="100">
  <si>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</si>
  <si>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</si>
  <si>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</si>
  <si>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</si>
  <si>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</si>
  <si>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</si>
  <si>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</si>
  <si>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</si>
  <si>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</si>
  <si>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</si>
  <si>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</si>
  <si>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</si>
  <si>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</si>
  <si>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</si>
  <si>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</si>
  <si>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</si>
  <si>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</si>
  <si>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</si>
  <si>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</si>
  <si>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</si>
  <si>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</si>
  <si>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</si>
  <si>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</si>
  <si>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</si>
  <si>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</si>
  <si>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</si>
  <si>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</si>
  <si>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</si>
  <si>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</si>
  <si>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</si>
  <si>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</si>
  <si>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</si>
  <si>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</si>
  <si>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</si>
  <si>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</si>
  <si>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</si>
  <si>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</si>
  <si>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</si>
  <si>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</si>
  <si>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</si>
  <si>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</si>
  <si>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</si>
  <si>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</si>
  <si>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</si>
  <si>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</si>
  <si>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</si>
  <si>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</si>
  <si>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</si>
  <si>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</si>
  <si>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</si>
  <si>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</si>
  <si>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</si>
  <si>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</si>
  <si>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</si>
  <si>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</si>
  <si>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</si>
  <si>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</si>
  <si>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</si>
  <si>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</si>
  <si>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</si>
  <si>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</si>
  <si>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</si>
  <si>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</si>
  <si>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</si>
  <si>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</si>
  <si>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</si>
  <si>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</si>
  <si>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</si>
  <si>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</si>
  <si>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</si>
  <si>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</si>
  <si>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</si>
  <si>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</si>
  <si>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</si>
  <si>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</si>
  <si>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</si>
  <si>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</si>
  <si>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</si>
  <si>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</si>
  <si>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</si>
  <si>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</si>
  <si>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</si>
  <si>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</si>
  <si>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14" type="noConversion"/>
  </si>
  <si>
    <t>北京</t>
    <rPh sb="0" eb="1">
      <t>bei jing</t>
    </rPh>
    <phoneticPr fontId="14" type="noConversion"/>
  </si>
  <si>
    <t>高级客户经理</t>
    <rPh sb="0" eb="1">
      <t>gao ji</t>
    </rPh>
    <rPh sb="2" eb="3">
      <t>ke hu</t>
    </rPh>
    <rPh sb="4" eb="5">
      <t>jing li</t>
    </rPh>
    <phoneticPr fontId="14" type="noConversion"/>
  </si>
  <si>
    <t>企划部</t>
    <rPh sb="0" eb="1">
      <t>qi hua bu</t>
    </rPh>
    <phoneticPr fontId="14" type="noConversion"/>
  </si>
  <si>
    <t>2019年2月</t>
    <rPh sb="4" eb="5">
      <t>nian</t>
    </rPh>
    <rPh sb="6" eb="7">
      <t>yue</t>
    </rPh>
    <phoneticPr fontId="14" type="noConversion"/>
  </si>
  <si>
    <t>HMZA-190220-CAH683</t>
    <phoneticPr fontId="14" type="noConversion"/>
  </si>
  <si>
    <t>2月17日 上海虹桥-苏州 活动前期考察</t>
    <rPh sb="1" eb="2">
      <t>yue</t>
    </rPh>
    <rPh sb="4" eb="5">
      <t>ri</t>
    </rPh>
    <rPh sb="6" eb="7">
      <t>shang hai</t>
    </rPh>
    <rPh sb="8" eb="9">
      <t>hong qiao</t>
    </rPh>
    <rPh sb="11" eb="12">
      <t>su zhou</t>
    </rPh>
    <rPh sb="14" eb="15">
      <t>huo dong</t>
    </rPh>
    <rPh sb="16" eb="17">
      <t>qian qi</t>
    </rPh>
    <rPh sb="18" eb="19">
      <t>kao cha</t>
    </rPh>
    <phoneticPr fontId="14" type="noConversion"/>
  </si>
  <si>
    <t>2月20日 上海虹桥-苏州 活动执行</t>
    <rPh sb="1" eb="2">
      <t>yue</t>
    </rPh>
    <rPh sb="4" eb="5">
      <t>ri</t>
    </rPh>
    <rPh sb="6" eb="7">
      <t>shang hai</t>
    </rPh>
    <rPh sb="8" eb="9">
      <t>hong qiao</t>
    </rPh>
    <rPh sb="11" eb="12">
      <t>su zhou</t>
    </rPh>
    <rPh sb="14" eb="15">
      <t>huo dong</t>
    </rPh>
    <rPh sb="16" eb="17">
      <t>zhi xing</t>
    </rPh>
    <phoneticPr fontId="14" type="noConversion"/>
  </si>
  <si>
    <t>过路费</t>
    <rPh sb="0" eb="1">
      <t>guo lu fei</t>
    </rPh>
    <phoneticPr fontId="14" type="noConversion"/>
  </si>
  <si>
    <t>停车费</t>
    <rPh sb="0" eb="1">
      <t>ting che fei</t>
    </rPh>
    <phoneticPr fontId="14" type="noConversion"/>
  </si>
  <si>
    <t>2月17日 工作人员踩点结束后从酒店叫车返回上海，酒店只能提供餐费发票</t>
    <rPh sb="1" eb="2">
      <t>yue</t>
    </rPh>
    <rPh sb="4" eb="5">
      <t>ri</t>
    </rPh>
    <rPh sb="6" eb="7">
      <t>gong zuo ren yuan</t>
    </rPh>
    <rPh sb="10" eb="11">
      <t>cai dian</t>
    </rPh>
    <rPh sb="12" eb="13">
      <t>jei shu</t>
    </rPh>
    <rPh sb="14" eb="15">
      <t>hou</t>
    </rPh>
    <rPh sb="15" eb="16">
      <t>cong</t>
    </rPh>
    <rPh sb="16" eb="17">
      <t>jiu dian</t>
    </rPh>
    <rPh sb="18" eb="19">
      <t>jiao che</t>
    </rPh>
    <rPh sb="20" eb="21">
      <t>fan hui</t>
    </rPh>
    <rPh sb="22" eb="23">
      <t>shang hai</t>
    </rPh>
    <rPh sb="25" eb="26">
      <t>jiu dian</t>
    </rPh>
    <rPh sb="27" eb="28">
      <t>zhi neng</t>
    </rPh>
    <rPh sb="29" eb="30">
      <t>ti gong</t>
    </rPh>
    <rPh sb="31" eb="32">
      <t>can fei</t>
    </rPh>
    <rPh sb="33" eb="34">
      <t>fa piao</t>
    </rPh>
    <phoneticPr fontId="14" type="noConversion"/>
  </si>
  <si>
    <t>易拉宝制作和闪送费</t>
    <rPh sb="0" eb="1">
      <t>yi la bao</t>
    </rPh>
    <rPh sb="3" eb="4">
      <t>zhi zuo</t>
    </rPh>
    <rPh sb="5" eb="6">
      <t>he</t>
    </rPh>
    <rPh sb="6" eb="7">
      <t>shan song fei</t>
    </rPh>
    <phoneticPr fontId="14" type="noConversion"/>
  </si>
  <si>
    <t>滴滴打车（有详细行程单）</t>
    <rPh sb="0" eb="1">
      <t>di di</t>
    </rPh>
    <rPh sb="2" eb="3">
      <t>da che</t>
    </rPh>
    <rPh sb="5" eb="6">
      <t>you</t>
    </rPh>
    <rPh sb="6" eb="7">
      <t>xiang xi</t>
    </rPh>
    <rPh sb="8" eb="9">
      <t>xing cheng dan</t>
    </rPh>
    <phoneticPr fontId="14" type="noConversion"/>
  </si>
  <si>
    <t>客户资料闪送费（有订单截图）</t>
    <rPh sb="0" eb="1">
      <t>ke hu</t>
    </rPh>
    <rPh sb="2" eb="3">
      <t>zi liao</t>
    </rPh>
    <rPh sb="4" eb="5">
      <t>shan song fei</t>
    </rPh>
    <rPh sb="8" eb="9">
      <t>you</t>
    </rPh>
    <rPh sb="9" eb="10">
      <t>ding dan</t>
    </rPh>
    <rPh sb="11" eb="12">
      <t>jie tu</t>
    </rPh>
    <phoneticPr fontId="14" type="noConversion"/>
  </si>
  <si>
    <t>京东饮料+零食采买（有订单截图）</t>
    <rPh sb="0" eb="1">
      <t>jing dong</t>
    </rPh>
    <rPh sb="2" eb="3">
      <t>yin liao</t>
    </rPh>
    <rPh sb="5" eb="6">
      <t>ling shi</t>
    </rPh>
    <rPh sb="7" eb="8">
      <t>cai mai</t>
    </rPh>
    <rPh sb="10" eb="11">
      <t>you</t>
    </rPh>
    <rPh sb="11" eb="12">
      <t>ding dan</t>
    </rPh>
    <rPh sb="13" eb="14">
      <t>jie tu</t>
    </rPh>
    <phoneticPr fontId="14" type="noConversion"/>
  </si>
  <si>
    <t>高速过路费</t>
    <rPh sb="0" eb="1">
      <t>gao su guo lu fei</t>
    </rPh>
    <phoneticPr fontId="14" type="noConversion"/>
  </si>
  <si>
    <t>客户物料的运送费</t>
    <rPh sb="0" eb="1">
      <t>ke hu</t>
    </rPh>
    <rPh sb="2" eb="3">
      <t>wu liao</t>
    </rPh>
    <rPh sb="4" eb="5">
      <t>de</t>
    </rPh>
    <rPh sb="5" eb="6">
      <t>yun song fei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</si>
</sst>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40" fontId="4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workbookViewId="0">
      <selection activeCell="L15" sqref="L1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2.33203125" customWidth="1"/>
    <col min="9" max="9" width="40" bestFit="1" customWidth="1"/>
    <col min="10" max="10" width="39.5" customWidth="1"/>
  </cols>
  <sheetData>
    <row r="2" spans="1:12" ht="21" customHeight="1" x14ac:dyDescent="0.15">
      <c r="C2" s="87" t="s">
        <v>0</v>
      </c>
      <c r="D2" s="87"/>
      <c r="E2" s="87"/>
      <c r="F2" s="87"/>
      <c r="G2" s="87"/>
      <c r="H2" s="87"/>
      <c r="I2" s="44"/>
      <c r="J2" s="44"/>
      <c r="K2" s="44"/>
      <c r="L2" s="44"/>
    </row>
    <row r="4" spans="1:12" ht="21" customHeight="1" x14ac:dyDescent="0.15">
      <c r="H4" s="64" t="s">
        <v>1</v>
      </c>
      <c r="I4" s="64"/>
      <c r="J4" s="64" t="s">
        <v>2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4" t="s">
        <v>3</v>
      </c>
      <c r="B6" s="69" t="s">
        <v>4</v>
      </c>
      <c r="C6" s="88" t="s">
        <v>5</v>
      </c>
      <c r="D6" s="88"/>
      <c r="E6" s="88"/>
      <c r="F6" s="89" t="s">
        <v>6</v>
      </c>
      <c r="G6" s="89"/>
      <c r="H6" s="89"/>
      <c r="I6" s="89"/>
      <c r="J6" s="69" t="s">
        <v>7</v>
      </c>
    </row>
    <row r="7" spans="1:12" ht="21" customHeight="1" x14ac:dyDescent="0.15">
      <c r="A7" s="84"/>
      <c r="B7" s="69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9"/>
    </row>
    <row r="8" spans="1:12" ht="21" customHeight="1" x14ac:dyDescent="0.15">
      <c r="A8" s="51">
        <v>1</v>
      </c>
      <c r="B8" s="50" t="s">
        <v>15</v>
      </c>
      <c r="C8" s="52">
        <v>0</v>
      </c>
      <c r="D8" s="51"/>
      <c r="E8" s="52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70" t="s">
        <v>16</v>
      </c>
    </row>
    <row r="9" spans="1:12" s="30" customFormat="1" ht="21" customHeight="1" x14ac:dyDescent="0.15">
      <c r="A9" s="38"/>
      <c r="B9" s="39" t="s">
        <v>17</v>
      </c>
      <c r="C9" s="40">
        <f>SUM(C8)</f>
        <v>0</v>
      </c>
      <c r="D9" s="40">
        <f>SUM(D8)</f>
        <v>0</v>
      </c>
      <c r="E9" s="40">
        <f>SUM(E8)</f>
        <v>0</v>
      </c>
      <c r="F9" s="40">
        <f>SUM(F8:F8)</f>
        <v>0</v>
      </c>
      <c r="G9" s="40">
        <f>SUM(G8:G8)</f>
        <v>0</v>
      </c>
      <c r="H9" s="40">
        <f>SUM(H8:H8)</f>
        <v>0</v>
      </c>
      <c r="I9" s="46"/>
      <c r="J9" s="60"/>
    </row>
    <row r="10" spans="1:12" ht="21" customHeight="1" x14ac:dyDescent="0.15">
      <c r="A10" s="79">
        <v>2</v>
      </c>
      <c r="B10" s="93" t="s">
        <v>18</v>
      </c>
      <c r="C10" s="76">
        <v>0</v>
      </c>
      <c r="D10" s="79"/>
      <c r="E10" s="76">
        <f t="shared" ref="E10:E47" si="1">C10*D10</f>
        <v>0</v>
      </c>
      <c r="F10" s="37">
        <v>0</v>
      </c>
      <c r="G10" s="37">
        <v>0</v>
      </c>
      <c r="H10" s="37">
        <f t="shared" si="0"/>
        <v>0</v>
      </c>
      <c r="I10" s="45"/>
      <c r="J10" s="58" t="s">
        <v>19</v>
      </c>
    </row>
    <row r="11" spans="1:12" ht="21" customHeight="1" x14ac:dyDescent="0.15">
      <c r="A11" s="85"/>
      <c r="B11" s="94"/>
      <c r="C11" s="77"/>
      <c r="D11" s="85"/>
      <c r="E11" s="77"/>
      <c r="F11" s="37">
        <v>0</v>
      </c>
      <c r="G11" s="37">
        <v>0</v>
      </c>
      <c r="H11" s="37">
        <f t="shared" ref="H11" si="2">F11+G11</f>
        <v>0</v>
      </c>
      <c r="I11" s="45"/>
      <c r="J11" s="59"/>
    </row>
    <row r="12" spans="1:12" s="30" customFormat="1" ht="21" customHeight="1" x14ac:dyDescent="0.15">
      <c r="A12" s="38"/>
      <c r="B12" s="39" t="s">
        <v>20</v>
      </c>
      <c r="C12" s="40">
        <f>SUM(C10)</f>
        <v>0</v>
      </c>
      <c r="D12" s="40">
        <f>SUM(D10)</f>
        <v>0</v>
      </c>
      <c r="E12" s="40">
        <f>SUM(E10)</f>
        <v>0</v>
      </c>
      <c r="F12" s="40">
        <f>SUM(F10:F11)</f>
        <v>0</v>
      </c>
      <c r="G12" s="40">
        <f>SUM(G10:G11)</f>
        <v>0</v>
      </c>
      <c r="H12" s="40">
        <f>SUM(H10:H11)</f>
        <v>0</v>
      </c>
      <c r="I12" s="46"/>
      <c r="J12" s="60"/>
    </row>
    <row r="13" spans="1:12" ht="21" customHeight="1" x14ac:dyDescent="0.15">
      <c r="A13" s="86">
        <v>3</v>
      </c>
      <c r="B13" s="81" t="s">
        <v>21</v>
      </c>
      <c r="C13" s="74">
        <v>0</v>
      </c>
      <c r="D13" s="75"/>
      <c r="E13" s="74">
        <f t="shared" si="1"/>
        <v>0</v>
      </c>
      <c r="F13" s="37">
        <v>0</v>
      </c>
      <c r="G13" s="37">
        <v>0</v>
      </c>
      <c r="H13" s="37">
        <f t="shared" si="0"/>
        <v>0</v>
      </c>
      <c r="I13" s="45"/>
      <c r="J13" s="66" t="s">
        <v>22</v>
      </c>
    </row>
    <row r="14" spans="1:12" ht="21" customHeight="1" x14ac:dyDescent="0.15">
      <c r="A14" s="86"/>
      <c r="B14" s="81"/>
      <c r="C14" s="74"/>
      <c r="D14" s="75"/>
      <c r="E14" s="74"/>
      <c r="F14" s="37">
        <v>0</v>
      </c>
      <c r="G14" s="37">
        <v>0</v>
      </c>
      <c r="H14" s="37">
        <f t="shared" si="0"/>
        <v>0</v>
      </c>
      <c r="I14" s="45"/>
      <c r="J14" s="67"/>
    </row>
    <row r="15" spans="1:12" ht="21" customHeight="1" x14ac:dyDescent="0.15">
      <c r="A15" s="86"/>
      <c r="B15" s="81"/>
      <c r="C15" s="74"/>
      <c r="D15" s="75"/>
      <c r="E15" s="74"/>
      <c r="F15" s="37">
        <v>0</v>
      </c>
      <c r="G15" s="37">
        <v>0</v>
      </c>
      <c r="H15" s="37">
        <f t="shared" si="0"/>
        <v>0</v>
      </c>
      <c r="I15" s="45"/>
      <c r="J15" s="67"/>
    </row>
    <row r="16" spans="1:12" ht="21" customHeight="1" x14ac:dyDescent="0.15">
      <c r="A16" s="86"/>
      <c r="B16" s="81"/>
      <c r="C16" s="74"/>
      <c r="D16" s="75"/>
      <c r="E16" s="74"/>
      <c r="F16" s="37">
        <v>0</v>
      </c>
      <c r="G16" s="37">
        <v>0</v>
      </c>
      <c r="H16" s="37">
        <f t="shared" si="0"/>
        <v>0</v>
      </c>
      <c r="I16" s="45"/>
      <c r="J16" s="67"/>
    </row>
    <row r="17" spans="1:10" s="30" customFormat="1" ht="21" customHeight="1" x14ac:dyDescent="0.15">
      <c r="A17" s="38"/>
      <c r="B17" s="39" t="s">
        <v>23</v>
      </c>
      <c r="C17" s="40">
        <f>SUM(C13)</f>
        <v>0</v>
      </c>
      <c r="D17" s="40">
        <f t="shared" ref="D17:E17" si="3">SUM(D13)</f>
        <v>0</v>
      </c>
      <c r="E17" s="40">
        <f t="shared" si="3"/>
        <v>0</v>
      </c>
      <c r="F17" s="40">
        <f>SUM(F13:F16)</f>
        <v>0</v>
      </c>
      <c r="G17" s="40">
        <f t="shared" ref="G17:H17" si="4">SUM(G13:G16)</f>
        <v>0</v>
      </c>
      <c r="H17" s="40">
        <f t="shared" si="4"/>
        <v>0</v>
      </c>
      <c r="I17" s="46"/>
      <c r="J17" s="68"/>
    </row>
    <row r="18" spans="1:10" ht="21" customHeight="1" x14ac:dyDescent="0.15">
      <c r="A18" s="86">
        <v>4</v>
      </c>
      <c r="B18" s="81" t="s">
        <v>24</v>
      </c>
      <c r="C18" s="74">
        <v>0</v>
      </c>
      <c r="D18" s="75"/>
      <c r="E18" s="74">
        <f t="shared" si="1"/>
        <v>0</v>
      </c>
      <c r="F18" s="37">
        <v>0</v>
      </c>
      <c r="G18" s="37">
        <v>0</v>
      </c>
      <c r="H18" s="37">
        <f t="shared" si="0"/>
        <v>0</v>
      </c>
      <c r="I18" s="45"/>
      <c r="J18" s="66" t="s">
        <v>25</v>
      </c>
    </row>
    <row r="19" spans="1:10" ht="21" customHeight="1" x14ac:dyDescent="0.15">
      <c r="A19" s="86"/>
      <c r="B19" s="81"/>
      <c r="C19" s="74"/>
      <c r="D19" s="75"/>
      <c r="E19" s="74"/>
      <c r="F19" s="37">
        <v>0</v>
      </c>
      <c r="G19" s="37">
        <v>0</v>
      </c>
      <c r="H19" s="37">
        <f t="shared" si="0"/>
        <v>0</v>
      </c>
      <c r="I19" s="45"/>
      <c r="J19" s="67"/>
    </row>
    <row r="20" spans="1:10" s="30" customFormat="1" ht="21" customHeight="1" x14ac:dyDescent="0.15">
      <c r="A20" s="38"/>
      <c r="B20" s="39" t="s">
        <v>26</v>
      </c>
      <c r="C20" s="40">
        <f>SUM(C18)</f>
        <v>0</v>
      </c>
      <c r="D20" s="40">
        <f t="shared" ref="D20:E20" si="5">SUM(D18)</f>
        <v>0</v>
      </c>
      <c r="E20" s="40">
        <f t="shared" si="5"/>
        <v>0</v>
      </c>
      <c r="F20" s="40">
        <f>SUM(F18:F19)</f>
        <v>0</v>
      </c>
      <c r="G20" s="40">
        <f t="shared" ref="G20:H20" si="6">SUM(G18:G19)</f>
        <v>0</v>
      </c>
      <c r="H20" s="40">
        <f t="shared" si="6"/>
        <v>0</v>
      </c>
      <c r="I20" s="46"/>
      <c r="J20" s="68"/>
    </row>
    <row r="21" spans="1:10" ht="21" customHeight="1" x14ac:dyDescent="0.15">
      <c r="A21" s="79">
        <v>5</v>
      </c>
      <c r="B21" s="93" t="s">
        <v>27</v>
      </c>
      <c r="C21" s="76">
        <v>0</v>
      </c>
      <c r="D21" s="79"/>
      <c r="E21" s="76">
        <f t="shared" si="1"/>
        <v>0</v>
      </c>
      <c r="F21" s="37">
        <v>37.9</v>
      </c>
      <c r="G21" s="37">
        <v>0</v>
      </c>
      <c r="H21" s="37">
        <f t="shared" si="0"/>
        <v>37.9</v>
      </c>
      <c r="I21" s="71" t="s">
        <v>97</v>
      </c>
      <c r="J21" s="58" t="s">
        <v>28</v>
      </c>
    </row>
    <row r="22" spans="1:10" ht="21" customHeight="1" x14ac:dyDescent="0.15">
      <c r="A22" s="80"/>
      <c r="B22" s="95"/>
      <c r="C22" s="78"/>
      <c r="D22" s="80"/>
      <c r="E22" s="78"/>
      <c r="F22" s="56">
        <v>76.8</v>
      </c>
      <c r="G22" s="56">
        <v>0</v>
      </c>
      <c r="H22" s="56">
        <f t="shared" ref="H22:H28" si="7">F22+G22</f>
        <v>76.8</v>
      </c>
      <c r="I22" s="72"/>
      <c r="J22" s="59"/>
    </row>
    <row r="23" spans="1:10" ht="21" customHeight="1" x14ac:dyDescent="0.15">
      <c r="A23" s="80"/>
      <c r="B23" s="95"/>
      <c r="C23" s="78"/>
      <c r="D23" s="80"/>
      <c r="E23" s="78"/>
      <c r="F23" s="56">
        <v>70.900000000000006</v>
      </c>
      <c r="G23" s="56">
        <v>0</v>
      </c>
      <c r="H23" s="56">
        <f t="shared" si="7"/>
        <v>70.900000000000006</v>
      </c>
      <c r="I23" s="72"/>
      <c r="J23" s="59"/>
    </row>
    <row r="24" spans="1:10" ht="21" customHeight="1" x14ac:dyDescent="0.15">
      <c r="A24" s="80"/>
      <c r="B24" s="95"/>
      <c r="C24" s="78"/>
      <c r="D24" s="80"/>
      <c r="E24" s="78"/>
      <c r="F24" s="56">
        <v>88.1</v>
      </c>
      <c r="G24" s="56">
        <v>0</v>
      </c>
      <c r="H24" s="56">
        <f t="shared" si="7"/>
        <v>88.1</v>
      </c>
      <c r="I24" s="72"/>
      <c r="J24" s="59"/>
    </row>
    <row r="25" spans="1:10" ht="21" customHeight="1" x14ac:dyDescent="0.15">
      <c r="A25" s="80"/>
      <c r="B25" s="95"/>
      <c r="C25" s="78"/>
      <c r="D25" s="80"/>
      <c r="E25" s="78"/>
      <c r="F25" s="56">
        <v>99</v>
      </c>
      <c r="G25" s="56">
        <v>0</v>
      </c>
      <c r="H25" s="56">
        <f t="shared" si="7"/>
        <v>99</v>
      </c>
      <c r="I25" s="72"/>
      <c r="J25" s="59"/>
    </row>
    <row r="26" spans="1:10" ht="21" customHeight="1" x14ac:dyDescent="0.15">
      <c r="A26" s="80"/>
      <c r="B26" s="95"/>
      <c r="C26" s="78"/>
      <c r="D26" s="80"/>
      <c r="E26" s="78"/>
      <c r="F26" s="56">
        <v>29.5</v>
      </c>
      <c r="G26" s="56">
        <v>0</v>
      </c>
      <c r="H26" s="56">
        <f t="shared" si="7"/>
        <v>29.5</v>
      </c>
      <c r="I26" s="72"/>
      <c r="J26" s="59"/>
    </row>
    <row r="27" spans="1:10" ht="21" customHeight="1" x14ac:dyDescent="0.15">
      <c r="A27" s="80"/>
      <c r="B27" s="95"/>
      <c r="C27" s="78"/>
      <c r="D27" s="80"/>
      <c r="E27" s="78"/>
      <c r="F27" s="56">
        <v>40.9</v>
      </c>
      <c r="G27" s="56">
        <v>0</v>
      </c>
      <c r="H27" s="56">
        <f t="shared" si="7"/>
        <v>40.9</v>
      </c>
      <c r="I27" s="72"/>
      <c r="J27" s="59"/>
    </row>
    <row r="28" spans="1:10" ht="21" customHeight="1" x14ac:dyDescent="0.15">
      <c r="A28" s="80"/>
      <c r="B28" s="95"/>
      <c r="C28" s="78"/>
      <c r="D28" s="80"/>
      <c r="E28" s="78"/>
      <c r="F28" s="56">
        <v>166</v>
      </c>
      <c r="G28" s="56">
        <v>0</v>
      </c>
      <c r="H28" s="56">
        <f t="shared" si="7"/>
        <v>166</v>
      </c>
      <c r="I28" s="73"/>
      <c r="J28" s="59"/>
    </row>
    <row r="29" spans="1:10" s="30" customFormat="1" ht="21" customHeight="1" x14ac:dyDescent="0.15">
      <c r="A29" s="38"/>
      <c r="B29" s="39" t="s">
        <v>29</v>
      </c>
      <c r="C29" s="40">
        <f>SUM(C21)</f>
        <v>0</v>
      </c>
      <c r="D29" s="40">
        <f>SUM(D21)</f>
        <v>0</v>
      </c>
      <c r="E29" s="40">
        <f>SUM(E21)</f>
        <v>0</v>
      </c>
      <c r="F29" s="40">
        <f>SUM(F21:F28)</f>
        <v>609.09999999999991</v>
      </c>
      <c r="G29" s="40">
        <f>SUM(G21:G28)</f>
        <v>0</v>
      </c>
      <c r="H29" s="40">
        <f>SUM(H21:H28)</f>
        <v>609.09999999999991</v>
      </c>
      <c r="I29" s="46"/>
      <c r="J29" s="60"/>
    </row>
    <row r="30" spans="1:10" ht="21" customHeight="1" x14ac:dyDescent="0.15">
      <c r="A30" s="86">
        <v>6</v>
      </c>
      <c r="B30" s="81" t="s">
        <v>30</v>
      </c>
      <c r="C30" s="74">
        <v>0</v>
      </c>
      <c r="D30" s="75"/>
      <c r="E30" s="74">
        <f t="shared" si="1"/>
        <v>0</v>
      </c>
      <c r="F30" s="37">
        <v>0</v>
      </c>
      <c r="G30" s="37">
        <v>0</v>
      </c>
      <c r="H30" s="37">
        <f t="shared" si="0"/>
        <v>0</v>
      </c>
      <c r="I30" s="45"/>
      <c r="J30" s="58" t="s">
        <v>31</v>
      </c>
    </row>
    <row r="31" spans="1:10" ht="21" customHeight="1" x14ac:dyDescent="0.15">
      <c r="A31" s="86"/>
      <c r="B31" s="81"/>
      <c r="C31" s="74"/>
      <c r="D31" s="75"/>
      <c r="E31" s="74"/>
      <c r="F31" s="37">
        <v>0</v>
      </c>
      <c r="G31" s="37">
        <v>0</v>
      </c>
      <c r="H31" s="37">
        <f t="shared" si="0"/>
        <v>0</v>
      </c>
      <c r="I31" s="45"/>
      <c r="J31" s="67"/>
    </row>
    <row r="32" spans="1:10" ht="21" customHeight="1" x14ac:dyDescent="0.15">
      <c r="A32" s="86"/>
      <c r="B32" s="81"/>
      <c r="C32" s="74"/>
      <c r="D32" s="75"/>
      <c r="E32" s="74"/>
      <c r="F32" s="37">
        <v>0</v>
      </c>
      <c r="G32" s="37">
        <v>0</v>
      </c>
      <c r="H32" s="37">
        <f t="shared" si="0"/>
        <v>0</v>
      </c>
      <c r="I32" s="45"/>
      <c r="J32" s="67"/>
    </row>
    <row r="33" spans="1:10" ht="21" customHeight="1" x14ac:dyDescent="0.15">
      <c r="A33" s="86"/>
      <c r="B33" s="81"/>
      <c r="C33" s="74"/>
      <c r="D33" s="75"/>
      <c r="E33" s="74"/>
      <c r="F33" s="37">
        <v>0</v>
      </c>
      <c r="G33" s="37">
        <v>0</v>
      </c>
      <c r="H33" s="37">
        <f t="shared" si="0"/>
        <v>0</v>
      </c>
      <c r="I33" s="45"/>
      <c r="J33" s="67"/>
    </row>
    <row r="34" spans="1:10" s="30" customFormat="1" ht="21" customHeight="1" x14ac:dyDescent="0.15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68"/>
    </row>
    <row r="35" spans="1:10" ht="21" customHeight="1" x14ac:dyDescent="0.15">
      <c r="A35" s="86">
        <v>7</v>
      </c>
      <c r="B35" s="81" t="s">
        <v>33</v>
      </c>
      <c r="C35" s="74">
        <v>0</v>
      </c>
      <c r="D35" s="75"/>
      <c r="E35" s="74">
        <f t="shared" si="1"/>
        <v>0</v>
      </c>
      <c r="F35" s="37">
        <v>175</v>
      </c>
      <c r="G35" s="37">
        <v>0</v>
      </c>
      <c r="H35" s="37">
        <f t="shared" si="0"/>
        <v>175</v>
      </c>
      <c r="I35" s="45" t="s">
        <v>94</v>
      </c>
      <c r="J35" s="61"/>
    </row>
    <row r="36" spans="1:10" ht="21" customHeight="1" x14ac:dyDescent="0.15">
      <c r="A36" s="86"/>
      <c r="B36" s="81"/>
      <c r="C36" s="74"/>
      <c r="D36" s="75"/>
      <c r="E36" s="74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ht="21" customHeight="1" x14ac:dyDescent="0.15">
      <c r="A37" s="86"/>
      <c r="B37" s="81"/>
      <c r="C37" s="74"/>
      <c r="D37" s="75"/>
      <c r="E37" s="74"/>
      <c r="F37" s="37">
        <v>0</v>
      </c>
      <c r="G37" s="37">
        <v>0</v>
      </c>
      <c r="H37" s="37">
        <f t="shared" si="0"/>
        <v>0</v>
      </c>
      <c r="I37" s="45"/>
      <c r="J37" s="62"/>
    </row>
    <row r="38" spans="1:10" ht="21" customHeight="1" x14ac:dyDescent="0.15">
      <c r="A38" s="86"/>
      <c r="B38" s="81"/>
      <c r="C38" s="74"/>
      <c r="D38" s="75"/>
      <c r="E38" s="74"/>
      <c r="F38" s="37">
        <v>0</v>
      </c>
      <c r="G38" s="37">
        <v>0</v>
      </c>
      <c r="H38" s="37">
        <f t="shared" si="0"/>
        <v>0</v>
      </c>
      <c r="I38" s="45"/>
      <c r="J38" s="62"/>
    </row>
    <row r="39" spans="1:10" s="30" customFormat="1" ht="21" customHeight="1" x14ac:dyDescent="0.15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175</v>
      </c>
      <c r="G39" s="40">
        <f t="shared" ref="G39" si="11">SUM(G35:G38)</f>
        <v>0</v>
      </c>
      <c r="H39" s="40">
        <f>SUM(H35:H38)</f>
        <v>175</v>
      </c>
      <c r="I39" s="46"/>
      <c r="J39" s="63"/>
    </row>
    <row r="40" spans="1:10" ht="21" customHeight="1" x14ac:dyDescent="0.15">
      <c r="A40" s="86">
        <v>8</v>
      </c>
      <c r="B40" s="81" t="s">
        <v>35</v>
      </c>
      <c r="C40" s="74">
        <v>0</v>
      </c>
      <c r="D40" s="75"/>
      <c r="E40" s="74">
        <f t="shared" si="1"/>
        <v>0</v>
      </c>
      <c r="F40" s="37">
        <v>0</v>
      </c>
      <c r="G40" s="37">
        <v>0</v>
      </c>
      <c r="H40" s="37">
        <f t="shared" si="0"/>
        <v>0</v>
      </c>
      <c r="I40" s="45"/>
      <c r="J40" s="66" t="s">
        <v>36</v>
      </c>
    </row>
    <row r="41" spans="1:10" ht="21" customHeight="1" x14ac:dyDescent="0.15">
      <c r="A41" s="86"/>
      <c r="B41" s="81"/>
      <c r="C41" s="74"/>
      <c r="D41" s="75"/>
      <c r="E41" s="74"/>
      <c r="F41" s="37">
        <v>0</v>
      </c>
      <c r="G41" s="37">
        <v>0</v>
      </c>
      <c r="H41" s="37">
        <f t="shared" si="0"/>
        <v>0</v>
      </c>
      <c r="I41" s="45"/>
      <c r="J41" s="67"/>
    </row>
    <row r="42" spans="1:10" s="30" customFormat="1" ht="21" customHeight="1" x14ac:dyDescent="0.15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8"/>
    </row>
    <row r="43" spans="1:10" ht="21" customHeight="1" x14ac:dyDescent="0.15">
      <c r="A43" s="86">
        <v>9</v>
      </c>
      <c r="B43" s="81" t="s">
        <v>38</v>
      </c>
      <c r="C43" s="74">
        <v>0</v>
      </c>
      <c r="D43" s="75"/>
      <c r="E43" s="74">
        <f t="shared" si="1"/>
        <v>0</v>
      </c>
      <c r="F43" s="37">
        <v>0</v>
      </c>
      <c r="G43" s="37">
        <v>0</v>
      </c>
      <c r="H43" s="37">
        <f t="shared" si="0"/>
        <v>0</v>
      </c>
      <c r="I43" s="45"/>
      <c r="J43" s="58" t="s">
        <v>39</v>
      </c>
    </row>
    <row r="44" spans="1:10" ht="21" customHeight="1" x14ac:dyDescent="0.15">
      <c r="A44" s="86"/>
      <c r="B44" s="81"/>
      <c r="C44" s="74"/>
      <c r="D44" s="75"/>
      <c r="E44" s="74"/>
      <c r="F44" s="37">
        <v>0</v>
      </c>
      <c r="G44" s="37">
        <v>0</v>
      </c>
      <c r="H44" s="37">
        <f t="shared" si="0"/>
        <v>0</v>
      </c>
      <c r="I44" s="45"/>
      <c r="J44" s="59"/>
    </row>
    <row r="45" spans="1:10" ht="21" customHeight="1" x14ac:dyDescent="0.15">
      <c r="A45" s="86"/>
      <c r="B45" s="81"/>
      <c r="C45" s="74"/>
      <c r="D45" s="75"/>
      <c r="E45" s="74"/>
      <c r="F45" s="37">
        <v>0</v>
      </c>
      <c r="G45" s="37">
        <v>0</v>
      </c>
      <c r="H45" s="37">
        <f t="shared" si="0"/>
        <v>0</v>
      </c>
      <c r="I45" s="45"/>
      <c r="J45" s="59"/>
    </row>
    <row r="46" spans="1:10" s="30" customFormat="1" ht="21" customHeight="1" x14ac:dyDescent="0.15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0"/>
    </row>
    <row r="47" spans="1:10" ht="21" customHeight="1" x14ac:dyDescent="0.15">
      <c r="A47" s="79">
        <v>10</v>
      </c>
      <c r="B47" s="81" t="s">
        <v>41</v>
      </c>
      <c r="C47" s="74">
        <v>0</v>
      </c>
      <c r="D47" s="75"/>
      <c r="E47" s="74">
        <f t="shared" si="1"/>
        <v>0</v>
      </c>
      <c r="F47" s="37">
        <v>41</v>
      </c>
      <c r="G47" s="37">
        <v>0</v>
      </c>
      <c r="H47" s="37">
        <f t="shared" si="0"/>
        <v>41</v>
      </c>
      <c r="I47" s="45" t="s">
        <v>96</v>
      </c>
      <c r="J47" s="61"/>
    </row>
    <row r="48" spans="1:10" ht="21" customHeight="1" x14ac:dyDescent="0.15">
      <c r="A48" s="80"/>
      <c r="B48" s="81"/>
      <c r="C48" s="74"/>
      <c r="D48" s="75"/>
      <c r="E48" s="74"/>
      <c r="F48" s="37">
        <v>185</v>
      </c>
      <c r="G48" s="37">
        <v>0</v>
      </c>
      <c r="H48" s="37">
        <f t="shared" ref="H48:H53" si="16">F48+G48</f>
        <v>185</v>
      </c>
      <c r="I48" s="45" t="s">
        <v>99</v>
      </c>
      <c r="J48" s="62"/>
    </row>
    <row r="49" spans="1:10" ht="21" customHeight="1" x14ac:dyDescent="0.15">
      <c r="A49" s="80"/>
      <c r="B49" s="81"/>
      <c r="C49" s="74"/>
      <c r="D49" s="75"/>
      <c r="E49" s="74"/>
      <c r="F49" s="37">
        <v>0</v>
      </c>
      <c r="G49" s="37">
        <v>0</v>
      </c>
      <c r="H49" s="37">
        <f t="shared" si="16"/>
        <v>0</v>
      </c>
      <c r="I49" s="45"/>
      <c r="J49" s="62"/>
    </row>
    <row r="50" spans="1:10" ht="21" customHeight="1" x14ac:dyDescent="0.15">
      <c r="A50" s="80"/>
      <c r="B50" s="81"/>
      <c r="C50" s="74"/>
      <c r="D50" s="75"/>
      <c r="E50" s="74"/>
      <c r="F50" s="37">
        <v>0</v>
      </c>
      <c r="G50" s="37">
        <v>0</v>
      </c>
      <c r="H50" s="37">
        <f t="shared" si="16"/>
        <v>0</v>
      </c>
      <c r="I50" s="45"/>
      <c r="J50" s="62"/>
    </row>
    <row r="51" spans="1:10" ht="21" customHeight="1" x14ac:dyDescent="0.15">
      <c r="A51" s="80"/>
      <c r="B51" s="81"/>
      <c r="C51" s="74"/>
      <c r="D51" s="75"/>
      <c r="E51" s="74"/>
      <c r="F51" s="37">
        <v>0</v>
      </c>
      <c r="G51" s="37">
        <v>0</v>
      </c>
      <c r="H51" s="37">
        <f t="shared" si="16"/>
        <v>0</v>
      </c>
      <c r="I51" s="45"/>
      <c r="J51" s="62"/>
    </row>
    <row r="52" spans="1:10" ht="21" customHeight="1" x14ac:dyDescent="0.15">
      <c r="A52" s="80"/>
      <c r="B52" s="81"/>
      <c r="C52" s="74"/>
      <c r="D52" s="75"/>
      <c r="E52" s="74"/>
      <c r="F52" s="37">
        <v>0</v>
      </c>
      <c r="G52" s="37">
        <v>0</v>
      </c>
      <c r="H52" s="37">
        <f t="shared" si="16"/>
        <v>0</v>
      </c>
      <c r="I52" s="45"/>
      <c r="J52" s="62"/>
    </row>
    <row r="53" spans="1:10" ht="21" customHeight="1" x14ac:dyDescent="0.15">
      <c r="A53" s="85"/>
      <c r="B53" s="81"/>
      <c r="C53" s="74"/>
      <c r="D53" s="75"/>
      <c r="E53" s="74"/>
      <c r="F53" s="37">
        <v>0</v>
      </c>
      <c r="G53" s="37">
        <v>0</v>
      </c>
      <c r="H53" s="37">
        <f t="shared" si="16"/>
        <v>0</v>
      </c>
      <c r="I53" s="45"/>
      <c r="J53" s="62"/>
    </row>
    <row r="54" spans="1:10" s="30" customFormat="1" ht="21" customHeight="1" x14ac:dyDescent="0.15">
      <c r="A54" s="38"/>
      <c r="B54" s="39" t="s">
        <v>42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226</v>
      </c>
      <c r="G54" s="40">
        <f t="shared" ref="G54" si="18">SUM(G47:G53)</f>
        <v>0</v>
      </c>
      <c r="H54" s="40">
        <f>SUM(H47:H53)</f>
        <v>226</v>
      </c>
      <c r="I54" s="46"/>
      <c r="J54" s="63"/>
    </row>
    <row r="55" spans="1:10" ht="21" customHeight="1" x14ac:dyDescent="0.15">
      <c r="A55" s="38"/>
      <c r="B55" s="39" t="s">
        <v>43</v>
      </c>
      <c r="C55" s="40">
        <f t="shared" ref="C55:H55" si="19">SUM(C54,C46,C42,C39,C34,C29,C20,C17,C12,C9)</f>
        <v>0</v>
      </c>
      <c r="D55" s="40">
        <f t="shared" si="19"/>
        <v>0</v>
      </c>
      <c r="E55" s="40">
        <f t="shared" si="19"/>
        <v>0</v>
      </c>
      <c r="F55" s="40">
        <f t="shared" si="19"/>
        <v>1010.0999999999999</v>
      </c>
      <c r="G55" s="40">
        <f t="shared" si="19"/>
        <v>0</v>
      </c>
      <c r="H55" s="40">
        <f t="shared" si="19"/>
        <v>1010.0999999999999</v>
      </c>
      <c r="I55" s="46"/>
      <c r="J55" s="47"/>
    </row>
    <row r="59" spans="1:10" ht="21" customHeight="1" x14ac:dyDescent="0.15">
      <c r="A59" s="90" t="s">
        <v>44</v>
      </c>
      <c r="B59" s="91"/>
      <c r="C59" s="92" t="s">
        <v>45</v>
      </c>
      <c r="D59" s="92"/>
      <c r="E59" s="92" t="s">
        <v>46</v>
      </c>
      <c r="F59" s="92"/>
      <c r="G59" s="92" t="s">
        <v>47</v>
      </c>
      <c r="H59" s="92"/>
      <c r="I59" s="48" t="s">
        <v>48</v>
      </c>
    </row>
    <row r="60" spans="1:10" ht="21" customHeight="1" x14ac:dyDescent="0.15">
      <c r="A60" s="82">
        <f>E55</f>
        <v>0</v>
      </c>
      <c r="B60" s="83"/>
      <c r="C60" s="83">
        <f>H55</f>
        <v>1010.0999999999999</v>
      </c>
      <c r="D60" s="83"/>
      <c r="E60" s="83">
        <f>F55</f>
        <v>1010.0999999999999</v>
      </c>
      <c r="F60" s="83"/>
      <c r="G60" s="83">
        <f>G55</f>
        <v>0</v>
      </c>
      <c r="H60" s="83"/>
      <c r="I60" s="49">
        <f>A60-C60</f>
        <v>-1010.0999999999999</v>
      </c>
    </row>
    <row r="62" spans="1:10" ht="21" customHeight="1" x14ac:dyDescent="0.15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2">
    <mergeCell ref="C2:H2"/>
    <mergeCell ref="C6:E6"/>
    <mergeCell ref="F6:I6"/>
    <mergeCell ref="A59:B59"/>
    <mergeCell ref="C59:D59"/>
    <mergeCell ref="E59:F59"/>
    <mergeCell ref="G59:H59"/>
    <mergeCell ref="B10:B11"/>
    <mergeCell ref="B13:B16"/>
    <mergeCell ref="B18:B19"/>
    <mergeCell ref="B21:B28"/>
    <mergeCell ref="B30:B33"/>
    <mergeCell ref="B35:B38"/>
    <mergeCell ref="B40:B41"/>
    <mergeCell ref="B43:B45"/>
    <mergeCell ref="D13:D16"/>
    <mergeCell ref="A60:B60"/>
    <mergeCell ref="C60:D60"/>
    <mergeCell ref="E60:F60"/>
    <mergeCell ref="G60:H60"/>
    <mergeCell ref="A6:A7"/>
    <mergeCell ref="A10:A11"/>
    <mergeCell ref="A13:A16"/>
    <mergeCell ref="A18:A19"/>
    <mergeCell ref="A21:A28"/>
    <mergeCell ref="A30:A33"/>
    <mergeCell ref="A35:A38"/>
    <mergeCell ref="A40:A41"/>
    <mergeCell ref="A43:A45"/>
    <mergeCell ref="A47:A53"/>
    <mergeCell ref="B6:B7"/>
    <mergeCell ref="D10:D11"/>
    <mergeCell ref="B47:B53"/>
    <mergeCell ref="C10:C11"/>
    <mergeCell ref="C13:C16"/>
    <mergeCell ref="C18:C19"/>
    <mergeCell ref="C21:C28"/>
    <mergeCell ref="C30:C33"/>
    <mergeCell ref="C35:C38"/>
    <mergeCell ref="C40:C41"/>
    <mergeCell ref="C43:C45"/>
    <mergeCell ref="C47:C53"/>
    <mergeCell ref="E10:E11"/>
    <mergeCell ref="E13:E16"/>
    <mergeCell ref="E18:E19"/>
    <mergeCell ref="E21:E28"/>
    <mergeCell ref="D18:D19"/>
    <mergeCell ref="D21:D28"/>
    <mergeCell ref="E30:E33"/>
    <mergeCell ref="E35:E38"/>
    <mergeCell ref="E40:E41"/>
    <mergeCell ref="D47:D53"/>
    <mergeCell ref="E43:E45"/>
    <mergeCell ref="E47:E53"/>
    <mergeCell ref="D30:D33"/>
    <mergeCell ref="D35:D38"/>
    <mergeCell ref="D40:D41"/>
    <mergeCell ref="D43:D45"/>
    <mergeCell ref="J43:J46"/>
    <mergeCell ref="J47:J54"/>
    <mergeCell ref="H4:I5"/>
    <mergeCell ref="J18:J20"/>
    <mergeCell ref="J21:J29"/>
    <mergeCell ref="J30:J34"/>
    <mergeCell ref="J35:J39"/>
    <mergeCell ref="J40:J42"/>
    <mergeCell ref="J4:J5"/>
    <mergeCell ref="J6:J7"/>
    <mergeCell ref="J8:J9"/>
    <mergeCell ref="J10:J12"/>
    <mergeCell ref="J13:J17"/>
    <mergeCell ref="I21:I28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4" workbookViewId="0">
      <selection activeCell="H28" sqref="H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2.66406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7" t="s">
        <v>53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109" t="s">
        <v>83</v>
      </c>
      <c r="G5" s="109"/>
      <c r="H5" s="5" t="s">
        <v>55</v>
      </c>
      <c r="I5" s="4"/>
      <c r="J5" s="109" t="s">
        <v>85</v>
      </c>
      <c r="K5" s="110"/>
    </row>
    <row r="6" spans="2:11" ht="20" customHeight="1" x14ac:dyDescent="0.15">
      <c r="B6" s="6"/>
      <c r="C6" s="7"/>
      <c r="D6" s="8" t="s">
        <v>56</v>
      </c>
      <c r="E6" s="8"/>
      <c r="F6" s="111" t="s">
        <v>84</v>
      </c>
      <c r="G6" s="111"/>
      <c r="H6" s="8" t="s">
        <v>57</v>
      </c>
      <c r="I6" s="7"/>
      <c r="J6" s="111" t="s">
        <v>86</v>
      </c>
      <c r="K6" s="112"/>
    </row>
    <row r="7" spans="2:11" ht="20" customHeight="1" x14ac:dyDescent="0.15">
      <c r="B7" s="6"/>
      <c r="C7" s="7"/>
      <c r="D7" s="8" t="s">
        <v>58</v>
      </c>
      <c r="E7" s="8"/>
      <c r="F7" s="111" t="s">
        <v>87</v>
      </c>
      <c r="G7" s="111"/>
      <c r="H7" s="8" t="s">
        <v>59</v>
      </c>
      <c r="I7" s="22"/>
      <c r="J7" s="123">
        <v>43528</v>
      </c>
      <c r="K7" s="11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6" t="s">
        <v>88</v>
      </c>
      <c r="K8" s="10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4" t="s">
        <v>3</v>
      </c>
      <c r="C10" s="125"/>
      <c r="D10" s="14" t="s">
        <v>61</v>
      </c>
      <c r="E10" s="96" t="s">
        <v>62</v>
      </c>
      <c r="F10" s="98"/>
      <c r="G10" s="16" t="s">
        <v>63</v>
      </c>
      <c r="H10" s="15" t="s">
        <v>64</v>
      </c>
      <c r="I10" s="96" t="s">
        <v>65</v>
      </c>
      <c r="J10" s="98"/>
      <c r="K10" s="16" t="s">
        <v>66</v>
      </c>
    </row>
    <row r="11" spans="2:11" ht="20" customHeight="1" x14ac:dyDescent="0.15">
      <c r="B11" s="115">
        <v>1</v>
      </c>
      <c r="C11" s="116"/>
      <c r="D11" s="101" t="s">
        <v>67</v>
      </c>
      <c r="E11" s="117" t="s">
        <v>68</v>
      </c>
      <c r="F11" s="118"/>
      <c r="G11" s="17">
        <v>31</v>
      </c>
      <c r="H11" s="57">
        <v>31</v>
      </c>
      <c r="I11" s="104"/>
      <c r="J11" s="105"/>
      <c r="K11" s="24" t="s">
        <v>89</v>
      </c>
    </row>
    <row r="12" spans="2:11" ht="20" customHeight="1" x14ac:dyDescent="0.15">
      <c r="B12" s="115">
        <v>2</v>
      </c>
      <c r="C12" s="116"/>
      <c r="D12" s="102"/>
      <c r="E12" s="121"/>
      <c r="F12" s="122"/>
      <c r="G12" s="57">
        <v>39.5</v>
      </c>
      <c r="H12" s="57">
        <v>39.5</v>
      </c>
      <c r="I12" s="104"/>
      <c r="J12" s="105"/>
      <c r="K12" s="24" t="s">
        <v>90</v>
      </c>
    </row>
    <row r="13" spans="2:11" ht="28" x14ac:dyDescent="0.15">
      <c r="B13" s="115">
        <v>3</v>
      </c>
      <c r="C13" s="116"/>
      <c r="D13" s="102"/>
      <c r="E13" s="117" t="s">
        <v>70</v>
      </c>
      <c r="F13" s="118"/>
      <c r="G13" s="55">
        <v>300</v>
      </c>
      <c r="H13" s="55">
        <v>300</v>
      </c>
      <c r="I13" s="104"/>
      <c r="J13" s="105"/>
      <c r="K13" s="29" t="s">
        <v>93</v>
      </c>
    </row>
    <row r="14" spans="2:11" ht="20" customHeight="1" x14ac:dyDescent="0.15">
      <c r="B14" s="115">
        <v>4</v>
      </c>
      <c r="C14" s="116"/>
      <c r="D14" s="102"/>
      <c r="E14" s="119"/>
      <c r="F14" s="120"/>
      <c r="G14" s="55">
        <v>326.17</v>
      </c>
      <c r="H14" s="55">
        <v>326.17</v>
      </c>
      <c r="I14" s="104"/>
      <c r="J14" s="105"/>
      <c r="K14" s="24" t="s">
        <v>95</v>
      </c>
    </row>
    <row r="15" spans="2:11" ht="20" customHeight="1" x14ac:dyDescent="0.15">
      <c r="B15" s="115">
        <v>5</v>
      </c>
      <c r="C15" s="116"/>
      <c r="D15" s="102"/>
      <c r="E15" s="119"/>
      <c r="F15" s="120"/>
      <c r="G15" s="55"/>
      <c r="H15" s="55"/>
      <c r="I15" s="104"/>
      <c r="J15" s="105"/>
      <c r="K15" s="24"/>
    </row>
    <row r="16" spans="2:11" ht="20" customHeight="1" x14ac:dyDescent="0.15">
      <c r="B16" s="115">
        <v>6</v>
      </c>
      <c r="C16" s="116"/>
      <c r="D16" s="102"/>
      <c r="E16" s="119"/>
      <c r="F16" s="120"/>
      <c r="G16" s="55"/>
      <c r="H16" s="55"/>
      <c r="I16" s="53"/>
      <c r="J16" s="54"/>
      <c r="K16" s="24"/>
    </row>
    <row r="17" spans="2:11" ht="20" customHeight="1" x14ac:dyDescent="0.15">
      <c r="B17" s="115">
        <v>7</v>
      </c>
      <c r="C17" s="116"/>
      <c r="D17" s="102"/>
      <c r="E17" s="119"/>
      <c r="F17" s="120"/>
      <c r="G17" s="55"/>
      <c r="H17" s="55"/>
      <c r="I17" s="53"/>
      <c r="J17" s="54"/>
      <c r="K17" s="24"/>
    </row>
    <row r="18" spans="2:11" ht="20" customHeight="1" x14ac:dyDescent="0.15">
      <c r="B18" s="115">
        <v>8</v>
      </c>
      <c r="C18" s="116"/>
      <c r="D18" s="102"/>
      <c r="E18" s="119"/>
      <c r="F18" s="120"/>
      <c r="G18" s="55"/>
      <c r="H18" s="55"/>
      <c r="I18" s="53"/>
      <c r="J18" s="54"/>
      <c r="K18" s="24"/>
    </row>
    <row r="19" spans="2:11" ht="20" customHeight="1" x14ac:dyDescent="0.15">
      <c r="B19" s="115">
        <v>9</v>
      </c>
      <c r="C19" s="116"/>
      <c r="D19" s="102"/>
      <c r="E19" s="119"/>
      <c r="F19" s="120"/>
      <c r="G19" s="55"/>
      <c r="H19" s="55"/>
      <c r="I19" s="53"/>
      <c r="J19" s="54"/>
      <c r="K19" s="24"/>
    </row>
    <row r="20" spans="2:11" ht="20" customHeight="1" x14ac:dyDescent="0.15">
      <c r="B20" s="115">
        <v>10</v>
      </c>
      <c r="C20" s="116"/>
      <c r="D20" s="102"/>
      <c r="E20" s="119"/>
      <c r="F20" s="120"/>
      <c r="G20" s="55"/>
      <c r="H20" s="55"/>
      <c r="I20" s="53"/>
      <c r="J20" s="54"/>
      <c r="K20" s="24"/>
    </row>
    <row r="21" spans="2:11" ht="20" customHeight="1" x14ac:dyDescent="0.15">
      <c r="B21" s="115">
        <v>11</v>
      </c>
      <c r="C21" s="116"/>
      <c r="D21" s="102"/>
      <c r="E21" s="119"/>
      <c r="F21" s="120"/>
      <c r="G21" s="55"/>
      <c r="H21" s="55"/>
      <c r="I21" s="53"/>
      <c r="J21" s="54"/>
      <c r="K21" s="24"/>
    </row>
    <row r="22" spans="2:11" ht="20" customHeight="1" x14ac:dyDescent="0.15">
      <c r="B22" s="115">
        <v>12</v>
      </c>
      <c r="C22" s="116"/>
      <c r="D22" s="102"/>
      <c r="E22" s="121"/>
      <c r="F22" s="122"/>
      <c r="G22" s="55"/>
      <c r="H22" s="55"/>
      <c r="I22" s="53"/>
      <c r="J22" s="54"/>
      <c r="K22" s="24"/>
    </row>
    <row r="23" spans="2:11" ht="20" customHeight="1" x14ac:dyDescent="0.15">
      <c r="B23" s="115">
        <v>13</v>
      </c>
      <c r="C23" s="116"/>
      <c r="D23" s="102"/>
      <c r="E23" s="115" t="s">
        <v>71</v>
      </c>
      <c r="F23" s="116"/>
      <c r="G23" s="17">
        <v>0</v>
      </c>
      <c r="H23" s="17"/>
      <c r="I23" s="104"/>
      <c r="J23" s="105"/>
      <c r="K23" s="24" t="s">
        <v>69</v>
      </c>
    </row>
    <row r="24" spans="2:11" ht="20" customHeight="1" x14ac:dyDescent="0.15">
      <c r="B24" s="115">
        <v>14</v>
      </c>
      <c r="C24" s="116"/>
      <c r="D24" s="102"/>
      <c r="E24" s="115" t="s">
        <v>72</v>
      </c>
      <c r="F24" s="116"/>
      <c r="G24" s="17">
        <v>0</v>
      </c>
      <c r="H24" s="17"/>
      <c r="I24" s="104"/>
      <c r="J24" s="105"/>
      <c r="K24" s="24" t="s">
        <v>73</v>
      </c>
    </row>
    <row r="25" spans="2:11" ht="20" customHeight="1" x14ac:dyDescent="0.15">
      <c r="B25" s="115">
        <v>15</v>
      </c>
      <c r="C25" s="116"/>
      <c r="D25" s="101" t="s">
        <v>41</v>
      </c>
      <c r="E25" s="103" t="s">
        <v>91</v>
      </c>
      <c r="F25" s="103"/>
      <c r="G25" s="17">
        <v>65</v>
      </c>
      <c r="H25" s="17">
        <v>65</v>
      </c>
      <c r="I25" s="104"/>
      <c r="J25" s="105"/>
      <c r="K25" s="24" t="s">
        <v>98</v>
      </c>
    </row>
    <row r="26" spans="2:11" ht="20" customHeight="1" x14ac:dyDescent="0.15">
      <c r="B26" s="115">
        <v>16</v>
      </c>
      <c r="C26" s="116"/>
      <c r="D26" s="102"/>
      <c r="E26" s="103" t="s">
        <v>92</v>
      </c>
      <c r="F26" s="103"/>
      <c r="G26" s="17">
        <v>40</v>
      </c>
      <c r="H26" s="17">
        <v>40</v>
      </c>
      <c r="I26" s="104"/>
      <c r="J26" s="105"/>
      <c r="K26" s="24" t="s">
        <v>92</v>
      </c>
    </row>
    <row r="27" spans="2:11" ht="20" customHeight="1" x14ac:dyDescent="0.15">
      <c r="B27" s="96" t="s">
        <v>43</v>
      </c>
      <c r="C27" s="97"/>
      <c r="D27" s="97"/>
      <c r="E27" s="97"/>
      <c r="F27" s="98"/>
      <c r="G27" s="18">
        <f>SUM(G11:G26)</f>
        <v>801.67000000000007</v>
      </c>
      <c r="H27" s="18">
        <f>SUM(H11:H26)</f>
        <v>801.67000000000007</v>
      </c>
      <c r="I27" s="99">
        <f>SUM(I11:J26)</f>
        <v>0</v>
      </c>
      <c r="J27" s="100"/>
      <c r="K27" s="25"/>
    </row>
    <row r="28" spans="2:11" ht="20" customHeight="1" x14ac:dyDescent="0.15">
      <c r="B28" s="13"/>
      <c r="C28" s="13"/>
      <c r="D28" s="13"/>
      <c r="E28" s="13"/>
      <c r="F28" s="13"/>
      <c r="G28" s="13"/>
      <c r="H28" s="13"/>
      <c r="I28" s="13"/>
      <c r="J28" s="26"/>
      <c r="K28" s="13"/>
    </row>
    <row r="29" spans="2:11" ht="20" customHeight="1" x14ac:dyDescent="0.15">
      <c r="B29" s="113" t="s">
        <v>64</v>
      </c>
      <c r="C29" s="113"/>
      <c r="D29" s="113"/>
      <c r="E29" s="113"/>
      <c r="F29" s="113"/>
      <c r="G29" s="113" t="s">
        <v>74</v>
      </c>
      <c r="H29" s="113"/>
      <c r="I29" s="113"/>
      <c r="J29" s="113"/>
      <c r="K29" s="16" t="s">
        <v>75</v>
      </c>
    </row>
    <row r="30" spans="2:11" ht="20" customHeight="1" x14ac:dyDescent="0.15">
      <c r="B30" s="114">
        <f>H27</f>
        <v>801.67000000000007</v>
      </c>
      <c r="C30" s="114"/>
      <c r="D30" s="114"/>
      <c r="E30" s="114"/>
      <c r="F30" s="114"/>
      <c r="G30" s="114">
        <f>I27</f>
        <v>0</v>
      </c>
      <c r="H30" s="114"/>
      <c r="I30" s="114"/>
      <c r="J30" s="114"/>
      <c r="K30" s="27">
        <f>SUM(B30:J30)</f>
        <v>801.67000000000007</v>
      </c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ht="20" customHeight="1" x14ac:dyDescent="0.15">
      <c r="B32" s="13" t="s">
        <v>76</v>
      </c>
      <c r="C32" s="13"/>
      <c r="D32" s="13"/>
      <c r="E32" s="13"/>
      <c r="F32" s="13" t="s">
        <v>50</v>
      </c>
      <c r="G32" s="13" t="s">
        <v>77</v>
      </c>
      <c r="H32" s="13"/>
      <c r="I32" s="13"/>
      <c r="J32" s="13" t="s">
        <v>52</v>
      </c>
      <c r="K32" s="13"/>
    </row>
    <row r="35" spans="1:11" ht="17" x14ac:dyDescent="0.15">
      <c r="A35" s="87" t="s">
        <v>78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7" spans="1:11" ht="20" customHeight="1" x14ac:dyDescent="0.15">
      <c r="B37" s="3"/>
      <c r="C37" s="4"/>
      <c r="D37" s="5" t="s">
        <v>54</v>
      </c>
      <c r="E37" s="5"/>
      <c r="F37" s="109"/>
      <c r="G37" s="109"/>
      <c r="H37" s="5" t="s">
        <v>55</v>
      </c>
      <c r="I37" s="4"/>
      <c r="J37" s="109"/>
      <c r="K37" s="110"/>
    </row>
    <row r="38" spans="1:11" ht="20" customHeight="1" x14ac:dyDescent="0.15">
      <c r="B38" s="6"/>
      <c r="C38" s="7"/>
      <c r="D38" s="8" t="s">
        <v>56</v>
      </c>
      <c r="E38" s="8"/>
      <c r="F38" s="111"/>
      <c r="G38" s="111"/>
      <c r="H38" s="8" t="s">
        <v>57</v>
      </c>
      <c r="I38" s="7"/>
      <c r="J38" s="111"/>
      <c r="K38" s="112"/>
    </row>
    <row r="39" spans="1:11" ht="20" customHeight="1" x14ac:dyDescent="0.15">
      <c r="B39" s="6"/>
      <c r="C39" s="7"/>
      <c r="D39" s="8" t="s">
        <v>58</v>
      </c>
      <c r="E39" s="8"/>
      <c r="F39" s="111"/>
      <c r="G39" s="111"/>
      <c r="H39" s="8" t="s">
        <v>59</v>
      </c>
      <c r="I39" s="22"/>
      <c r="J39" s="111"/>
      <c r="K39" s="112"/>
    </row>
    <row r="40" spans="1:11" ht="20" customHeight="1" x14ac:dyDescent="0.15">
      <c r="B40" s="9"/>
      <c r="C40" s="10"/>
      <c r="D40" s="11"/>
      <c r="E40" s="11"/>
      <c r="F40" s="12"/>
      <c r="G40" s="12"/>
      <c r="H40" s="11" t="s">
        <v>60</v>
      </c>
      <c r="I40" s="23"/>
      <c r="J40" s="106"/>
      <c r="K40" s="107"/>
    </row>
    <row r="41" spans="1:11" ht="20" customHeight="1" x14ac:dyDescent="0.15"/>
    <row r="42" spans="1:11" ht="20" customHeight="1" x14ac:dyDescent="0.15">
      <c r="B42" s="103"/>
      <c r="C42" s="103"/>
      <c r="D42" s="19" t="s">
        <v>79</v>
      </c>
      <c r="E42" s="103" t="s">
        <v>80</v>
      </c>
      <c r="F42" s="103"/>
      <c r="G42" s="17" t="s">
        <v>81</v>
      </c>
      <c r="H42" s="17" t="s">
        <v>82</v>
      </c>
      <c r="I42" s="108" t="s">
        <v>43</v>
      </c>
      <c r="J42" s="108"/>
      <c r="K42" s="28" t="s">
        <v>66</v>
      </c>
    </row>
    <row r="43" spans="1:11" ht="20" customHeight="1" x14ac:dyDescent="0.15">
      <c r="B43" s="103">
        <v>1</v>
      </c>
      <c r="C43" s="103"/>
      <c r="D43" s="20"/>
      <c r="E43" s="103"/>
      <c r="F43" s="103"/>
      <c r="G43" s="17">
        <v>0</v>
      </c>
      <c r="H43" s="17">
        <v>2</v>
      </c>
      <c r="I43" s="104">
        <f>G43*H43</f>
        <v>0</v>
      </c>
      <c r="J43" s="105"/>
      <c r="K43" s="29"/>
    </row>
    <row r="44" spans="1:11" ht="20" customHeight="1" x14ac:dyDescent="0.15">
      <c r="B44" s="103">
        <v>2</v>
      </c>
      <c r="C44" s="103"/>
      <c r="D44" s="20"/>
      <c r="E44" s="103"/>
      <c r="F44" s="103"/>
      <c r="G44" s="17">
        <v>0</v>
      </c>
      <c r="H44" s="17">
        <v>2</v>
      </c>
      <c r="I44" s="104">
        <f t="shared" ref="I44:I45" si="0">G44*H44</f>
        <v>0</v>
      </c>
      <c r="J44" s="105"/>
      <c r="K44" s="29"/>
    </row>
    <row r="45" spans="1:11" ht="20" customHeight="1" x14ac:dyDescent="0.15">
      <c r="B45" s="103">
        <v>3</v>
      </c>
      <c r="C45" s="103"/>
      <c r="D45" s="20"/>
      <c r="E45" s="103"/>
      <c r="F45" s="103"/>
      <c r="G45" s="17">
        <v>0</v>
      </c>
      <c r="H45" s="17">
        <v>2</v>
      </c>
      <c r="I45" s="104">
        <f t="shared" si="0"/>
        <v>0</v>
      </c>
      <c r="J45" s="105"/>
      <c r="K45" s="29"/>
    </row>
    <row r="46" spans="1:11" ht="20" customHeight="1" x14ac:dyDescent="0.15">
      <c r="B46" s="96" t="s">
        <v>43</v>
      </c>
      <c r="C46" s="97"/>
      <c r="D46" s="97"/>
      <c r="E46" s="97"/>
      <c r="F46" s="98"/>
      <c r="G46" s="18"/>
      <c r="H46" s="18">
        <f>SUM(H28:H45)</f>
        <v>6</v>
      </c>
      <c r="I46" s="99">
        <f>SUM(I43:J45)</f>
        <v>0</v>
      </c>
      <c r="J46" s="100"/>
      <c r="K46" s="25"/>
    </row>
    <row r="47" spans="1:11" ht="20" customHeight="1" x14ac:dyDescent="0.15">
      <c r="B47" s="13" t="s">
        <v>76</v>
      </c>
      <c r="C47" s="13"/>
      <c r="D47" s="13"/>
      <c r="E47" s="13"/>
      <c r="F47" s="13" t="s">
        <v>50</v>
      </c>
      <c r="G47" s="13" t="s">
        <v>77</v>
      </c>
      <c r="H47" s="13"/>
      <c r="I47" s="13"/>
      <c r="J47" s="13" t="s">
        <v>52</v>
      </c>
      <c r="K47" s="13"/>
    </row>
  </sheetData>
  <mergeCells count="72">
    <mergeCell ref="I14:J14"/>
    <mergeCell ref="I15:J1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3:C13"/>
    <mergeCell ref="I13:J13"/>
    <mergeCell ref="E13:F22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2:C12"/>
    <mergeCell ref="E11:F12"/>
    <mergeCell ref="I12:J1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I43:J43"/>
    <mergeCell ref="F37:G37"/>
    <mergeCell ref="J37:K37"/>
    <mergeCell ref="F38:G38"/>
    <mergeCell ref="J38:K38"/>
    <mergeCell ref="F39:G39"/>
    <mergeCell ref="J39:K39"/>
    <mergeCell ref="B46:F46"/>
    <mergeCell ref="I46:J46"/>
    <mergeCell ref="D11:D24"/>
    <mergeCell ref="D25:D26"/>
    <mergeCell ref="B44:C44"/>
    <mergeCell ref="E44:F44"/>
    <mergeCell ref="I44:J44"/>
    <mergeCell ref="B45:C45"/>
    <mergeCell ref="E45:F45"/>
    <mergeCell ref="I45:J45"/>
    <mergeCell ref="J40:K40"/>
    <mergeCell ref="B42:C42"/>
    <mergeCell ref="E42:F42"/>
    <mergeCell ref="I42:J42"/>
    <mergeCell ref="B43:C43"/>
    <mergeCell ref="E43:F43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2019-03-04T12:21:29Z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