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7再明闫幸杏湖南衡阳会PUR2306057\"/>
    </mc:Choice>
  </mc:AlternateContent>
  <xr:revisionPtr revIDLastSave="0" documentId="13_ncr:1_{33A3445F-17F9-4C40-86C2-7C0117EF0381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'结算-地接社'!$A$1:$M$25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15" i="18" l="1"/>
  <c r="G17" i="18"/>
  <c r="G18" i="18" s="1"/>
  <c r="G11" i="18"/>
  <c r="G13" i="18" s="1"/>
  <c r="G16" i="18"/>
  <c r="G12" i="18"/>
  <c r="G20" i="18" l="1"/>
  <c r="G21" i="18" s="1"/>
  <c r="H13" i="18"/>
  <c r="H18" i="18"/>
  <c r="G23" i="18" l="1"/>
  <c r="G24" i="18" s="1"/>
  <c r="G25" i="18" s="1"/>
  <c r="L24" i="19"/>
  <c r="G20" i="19"/>
  <c r="G11" i="19"/>
  <c r="G12" i="19"/>
  <c r="G24" i="19"/>
  <c r="H20" i="18" l="1"/>
  <c r="H23" i="18" l="1"/>
  <c r="H24" i="18" s="1"/>
  <c r="H25" i="18" s="1"/>
  <c r="H21" i="18"/>
</calcChain>
</file>

<file path=xl/sharedStrings.xml><?xml version="1.0" encoding="utf-8"?>
<sst xmlns="http://schemas.openxmlformats.org/spreadsheetml/2006/main" count="93" uniqueCount="74">
  <si>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</si>
  <si>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</si>
  <si>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</si>
  <si>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</si>
  <si>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</si>
  <si>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</si>
  <si>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</si>
  <si>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</si>
  <si>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</si>
  <si>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</si>
  <si>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</si>
  <si>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</si>
  <si>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</si>
  <si>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</si>
  <si>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</si>
  <si>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</si>
  <si>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</si>
  <si>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</si>
  <si>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</si>
  <si>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</si>
  <si>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</si>
  <si>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</si>
  <si>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</si>
  <si>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</si>
  <si>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</si>
  <si>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</si>
  <si>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</si>
  <si>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</si>
  <si>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</si>
  <si>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</si>
  <si>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</si>
  <si>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</si>
  <si>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</si>
  <si>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</si>
  <si>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</si>
  <si>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</si>
  <si>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</si>
  <si>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</si>
  <si>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</si>
  <si>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</si>
  <si>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</si>
  <si>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</si>
  <si>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</si>
  <si>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</si>
  <si>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</si>
  <si>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</si>
  <si>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</si>
  <si>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</si>
  <si>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</si>
  <si>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</si>
  <si>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</si>
  <si>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</si>
  <si>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</si>
  <si>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</si>
  <si>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</si>
  <si>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</si>
  <si>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制作物</t>
    <phoneticPr fontId="6" type="noConversion"/>
  </si>
  <si>
    <t>易拉宝</t>
    <phoneticPr fontId="6" type="noConversion"/>
  </si>
  <si>
    <t>先声药业会务服报价单-地接社</t>
    <phoneticPr fontId="1" type="noConversion"/>
  </si>
  <si>
    <t>上会人员</t>
    <phoneticPr fontId="6" type="noConversion"/>
  </si>
  <si>
    <t>垫付</t>
    <phoneticPr fontId="6" type="noConversion"/>
  </si>
  <si>
    <t>框架内</t>
    <phoneticPr fontId="6" type="noConversion"/>
  </si>
  <si>
    <t>大交通</t>
    <phoneticPr fontId="6" type="noConversion"/>
  </si>
  <si>
    <t>当地工作人员</t>
    <phoneticPr fontId="6" type="noConversion"/>
  </si>
  <si>
    <t>日程</t>
    <phoneticPr fontId="6" type="noConversion"/>
  </si>
  <si>
    <t>1.2*2m</t>
    <phoneticPr fontId="6" type="noConversion"/>
  </si>
  <si>
    <t>A4，157g铜版纸</t>
    <phoneticPr fontId="6" type="noConversion"/>
  </si>
  <si>
    <t>会议资料打印</t>
    <phoneticPr fontId="6" type="noConversion"/>
  </si>
  <si>
    <t>按实际制作结算</t>
    <phoneticPr fontId="6" type="noConversion"/>
  </si>
  <si>
    <t>6.17再明闫幸杏湖南衡阳会PUR2306057</t>
    <phoneticPr fontId="6" type="noConversion"/>
  </si>
  <si>
    <t>湖南衡阳</t>
    <phoneticPr fontId="6" type="noConversion"/>
  </si>
  <si>
    <t>高铁</t>
    <phoneticPr fontId="6" type="noConversion"/>
  </si>
  <si>
    <t>预估，按实际结算</t>
    <phoneticPr fontId="6" type="noConversion"/>
  </si>
  <si>
    <t>6.17日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</si>
</sst>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01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7" xfId="0" applyBorder="1"/>
    <xf numFmtId="0" fontId="15" fillId="10" borderId="37" xfId="0" applyFont="1" applyFill="1" applyBorder="1" applyAlignment="1">
      <alignment horizontal="center" vertical="center"/>
    </xf>
    <xf numFmtId="14" fontId="16" fillId="10" borderId="37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7" xfId="0" applyFont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58" fontId="17" fillId="0" borderId="37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179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/>
    <xf numFmtId="0" fontId="18" fillId="0" borderId="37" xfId="0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7" xfId="0" applyFont="1" applyBorder="1" applyAlignment="1">
      <alignment horizontal="left"/>
    </xf>
    <xf numFmtId="0" fontId="20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wrapText="1"/>
    </xf>
    <xf numFmtId="49" fontId="20" fillId="0" borderId="37" xfId="0" applyNumberFormat="1" applyFont="1" applyBorder="1" applyAlignment="1">
      <alignment horizontal="left"/>
    </xf>
    <xf numFmtId="49" fontId="18" fillId="0" borderId="37" xfId="0" applyNumberFormat="1" applyFont="1" applyBorder="1" applyAlignment="1">
      <alignment horizontal="left"/>
    </xf>
    <xf numFmtId="0" fontId="18" fillId="0" borderId="38" xfId="0" applyFont="1" applyBorder="1" applyAlignment="1">
      <alignment horizontal="center" vertical="center"/>
    </xf>
    <xf numFmtId="58" fontId="18" fillId="0" borderId="38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left"/>
    </xf>
    <xf numFmtId="179" fontId="18" fillId="0" borderId="37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179" fontId="24" fillId="0" borderId="37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/>
    </xf>
    <xf numFmtId="58" fontId="28" fillId="9" borderId="37" xfId="0" applyNumberFormat="1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58" fontId="28" fillId="0" borderId="37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58" fontId="29" fillId="9" borderId="37" xfId="0" applyNumberFormat="1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79" fontId="25" fillId="0" borderId="3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7" fontId="4" fillId="3" borderId="49" xfId="0" applyNumberFormat="1" applyFont="1" applyFill="1" applyBorder="1" applyAlignment="1">
      <alignment horizontal="center" vertical="center"/>
    </xf>
    <xf numFmtId="2" fontId="5" fillId="2" borderId="48" xfId="0" applyNumberFormat="1" applyFont="1" applyFill="1" applyBorder="1" applyAlignment="1">
      <alignment horizontal="center" vertical="center"/>
    </xf>
    <xf numFmtId="176" fontId="4" fillId="5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1" fontId="4" fillId="2" borderId="5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4" fillId="5" borderId="4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top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19" fillId="0" borderId="38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8"/>
  <sheetViews>
    <sheetView tabSelected="1" zoomScale="95" zoomScaleNormal="70" workbookViewId="0">
      <selection activeCell="G24" sqref="G24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2.812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hidden="1" customWidth="1"/>
    <col min="9" max="9" width="8.75" style="3" hidden="1" customWidth="1"/>
    <col min="10" max="10" width="5.25" style="3" hidden="1" customWidth="1"/>
    <col min="11" max="11" width="5.125" style="3" hidden="1" customWidth="1"/>
    <col min="12" max="12" width="7.5" style="3" hidden="1" customWidth="1"/>
    <col min="13" max="13" width="37.5625" style="3" hidden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50" t="s">
        <v>58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s="5" customFormat="1" ht="17.25" customHeight="1">
      <c r="A4" s="154" t="s">
        <v>49</v>
      </c>
      <c r="B4" s="154"/>
      <c r="C4" s="106" t="s">
        <v>69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51" t="s">
        <v>46</v>
      </c>
      <c r="B5" s="151"/>
      <c r="C5" s="110">
        <v>45094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51" t="s">
        <v>47</v>
      </c>
      <c r="B6" s="151"/>
      <c r="C6" s="106" t="s">
        <v>70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51" t="s">
        <v>50</v>
      </c>
      <c r="B7" s="151"/>
      <c r="C7" s="109">
        <v>30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52" t="s">
        <v>0</v>
      </c>
      <c r="B9" s="153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42" t="s">
        <v>9</v>
      </c>
      <c r="B10" s="143"/>
      <c r="C10" s="143"/>
      <c r="D10" s="143"/>
      <c r="E10" s="143"/>
      <c r="F10" s="143"/>
      <c r="G10" s="144"/>
      <c r="H10" s="142"/>
      <c r="I10" s="143"/>
      <c r="J10" s="143"/>
      <c r="K10" s="143"/>
      <c r="L10" s="143"/>
      <c r="M10" s="145"/>
    </row>
    <row r="11" spans="1:14" s="5" customFormat="1" ht="21.4" customHeight="1">
      <c r="A11" s="140" t="s">
        <v>62</v>
      </c>
      <c r="B11" s="136" t="s">
        <v>71</v>
      </c>
      <c r="C11" s="129" t="s">
        <v>72</v>
      </c>
      <c r="D11" s="131">
        <v>316</v>
      </c>
      <c r="E11" s="132">
        <v>1</v>
      </c>
      <c r="F11" s="132">
        <v>2</v>
      </c>
      <c r="G11" s="119">
        <f t="shared" ref="G11" si="0">D11*E11*F11</f>
        <v>632</v>
      </c>
      <c r="H11" s="104"/>
      <c r="I11" s="122"/>
      <c r="J11" s="123"/>
      <c r="K11" s="123"/>
      <c r="L11" s="131"/>
      <c r="M11" s="130"/>
      <c r="N11" s="135" t="s">
        <v>60</v>
      </c>
    </row>
    <row r="12" spans="1:14" s="5" customFormat="1" ht="21.4" customHeight="1">
      <c r="A12" s="129" t="s">
        <v>59</v>
      </c>
      <c r="B12" s="133" t="s">
        <v>63</v>
      </c>
      <c r="C12" s="134" t="s">
        <v>73</v>
      </c>
      <c r="D12" s="131">
        <v>400</v>
      </c>
      <c r="E12" s="132">
        <v>1</v>
      </c>
      <c r="F12" s="132">
        <v>1</v>
      </c>
      <c r="G12" s="119">
        <f t="shared" ref="G12" si="1">D12*E12*F12</f>
        <v>400</v>
      </c>
      <c r="H12" s="104"/>
      <c r="I12" s="122"/>
      <c r="J12" s="123"/>
      <c r="K12" s="123"/>
      <c r="L12" s="131"/>
      <c r="M12" s="130"/>
      <c r="N12" s="135" t="s">
        <v>61</v>
      </c>
    </row>
    <row r="13" spans="1:14" s="5" customFormat="1" ht="17.25" customHeight="1">
      <c r="A13" s="146" t="s">
        <v>51</v>
      </c>
      <c r="B13" s="147"/>
      <c r="C13" s="147"/>
      <c r="D13" s="147"/>
      <c r="E13" s="147"/>
      <c r="F13" s="147"/>
      <c r="G13" s="121">
        <f>SUM(G11:G12)</f>
        <v>1032</v>
      </c>
      <c r="H13" s="107">
        <f>SUM(H11:H12)</f>
        <v>0</v>
      </c>
      <c r="I13" s="148"/>
      <c r="J13" s="149"/>
      <c r="K13" s="149"/>
      <c r="L13" s="149"/>
      <c r="M13" s="149"/>
      <c r="N13" s="23"/>
    </row>
    <row r="14" spans="1:14" s="7" customFormat="1" ht="17.25" customHeight="1">
      <c r="A14" s="142" t="s">
        <v>10</v>
      </c>
      <c r="B14" s="143"/>
      <c r="C14" s="143"/>
      <c r="D14" s="143"/>
      <c r="E14" s="143"/>
      <c r="F14" s="143"/>
      <c r="G14" s="143"/>
      <c r="H14" s="142"/>
      <c r="I14" s="143"/>
      <c r="J14" s="143"/>
      <c r="K14" s="143"/>
      <c r="L14" s="143"/>
      <c r="M14" s="145"/>
      <c r="N14" s="135"/>
    </row>
    <row r="15" spans="1:14" s="5" customFormat="1" ht="18.399999999999999" customHeight="1">
      <c r="A15" s="175" t="s">
        <v>56</v>
      </c>
      <c r="B15" s="128" t="s">
        <v>57</v>
      </c>
      <c r="C15" s="127" t="s">
        <v>65</v>
      </c>
      <c r="D15" s="10">
        <v>200</v>
      </c>
      <c r="E15" s="10">
        <v>3</v>
      </c>
      <c r="F15" s="10">
        <v>1</v>
      </c>
      <c r="G15" s="119">
        <f t="shared" ref="G15" si="2">D15*E15*F15</f>
        <v>600</v>
      </c>
      <c r="H15" s="114"/>
      <c r="I15" s="104"/>
      <c r="J15" s="105"/>
      <c r="K15" s="105"/>
      <c r="L15" s="10"/>
      <c r="M15" s="124"/>
      <c r="N15" s="135"/>
    </row>
    <row r="16" spans="1:14" s="5" customFormat="1" ht="18.399999999999999" customHeight="1">
      <c r="A16" s="176"/>
      <c r="B16" s="128" t="s">
        <v>64</v>
      </c>
      <c r="C16" s="126" t="s">
        <v>66</v>
      </c>
      <c r="D16" s="10">
        <v>5</v>
      </c>
      <c r="E16" s="10">
        <v>50</v>
      </c>
      <c r="F16" s="10">
        <v>1</v>
      </c>
      <c r="G16" s="119">
        <f t="shared" ref="G16:G17" si="3">D16*E16*F16</f>
        <v>250</v>
      </c>
      <c r="H16" s="114"/>
      <c r="I16" s="104"/>
      <c r="J16" s="105"/>
      <c r="K16" s="105"/>
      <c r="L16" s="10"/>
      <c r="M16" s="124"/>
      <c r="N16" s="135" t="s">
        <v>61</v>
      </c>
    </row>
    <row r="17" spans="1:14" s="5" customFormat="1" ht="18.399999999999999" customHeight="1">
      <c r="A17" s="177"/>
      <c r="B17" s="128" t="s">
        <v>67</v>
      </c>
      <c r="C17" s="13" t="s">
        <v>68</v>
      </c>
      <c r="D17" s="141">
        <v>200</v>
      </c>
      <c r="E17" s="10">
        <v>1</v>
      </c>
      <c r="F17" s="10">
        <v>1</v>
      </c>
      <c r="G17" s="119">
        <f t="shared" si="3"/>
        <v>200</v>
      </c>
      <c r="H17" s="6"/>
      <c r="I17" s="138"/>
      <c r="J17" s="138"/>
      <c r="K17" s="138"/>
      <c r="L17" s="137"/>
      <c r="M17" s="139"/>
      <c r="N17" s="135" t="s">
        <v>60</v>
      </c>
    </row>
    <row r="18" spans="1:14" s="5" customFormat="1" ht="17.25" customHeight="1">
      <c r="A18" s="146" t="s">
        <v>52</v>
      </c>
      <c r="B18" s="147"/>
      <c r="C18" s="147"/>
      <c r="D18" s="147"/>
      <c r="E18" s="147"/>
      <c r="F18" s="147"/>
      <c r="G18" s="120">
        <f>SUM(G15:G17)</f>
        <v>1050</v>
      </c>
      <c r="H18" s="108">
        <f>SUM(H15:H16)</f>
        <v>0</v>
      </c>
      <c r="I18" s="149"/>
      <c r="J18" s="149"/>
      <c r="K18" s="149"/>
      <c r="L18" s="149"/>
      <c r="M18" s="169"/>
    </row>
    <row r="19" spans="1:14" s="7" customFormat="1" ht="17.25" customHeight="1">
      <c r="A19" s="142" t="s">
        <v>11</v>
      </c>
      <c r="B19" s="143"/>
      <c r="C19" s="143"/>
      <c r="D19" s="143"/>
      <c r="E19" s="143"/>
      <c r="F19" s="143"/>
      <c r="G19" s="144"/>
      <c r="H19" s="142"/>
      <c r="I19" s="143"/>
      <c r="J19" s="143"/>
      <c r="K19" s="143"/>
      <c r="L19" s="143"/>
      <c r="M19" s="145"/>
    </row>
    <row r="20" spans="1:14" s="5" customFormat="1" ht="17.25" customHeight="1">
      <c r="A20" s="170" t="s">
        <v>53</v>
      </c>
      <c r="B20" s="171"/>
      <c r="C20" s="172">
        <v>0.06</v>
      </c>
      <c r="D20" s="173"/>
      <c r="E20" s="173"/>
      <c r="F20" s="174"/>
      <c r="G20" s="117">
        <f>(G13+G18)*C20</f>
        <v>124.92</v>
      </c>
      <c r="H20" s="113">
        <f>(H18+H13)*C20</f>
        <v>0</v>
      </c>
      <c r="M20" s="24"/>
    </row>
    <row r="21" spans="1:14" s="5" customFormat="1" ht="17.25" customHeight="1">
      <c r="A21" s="167" t="s">
        <v>54</v>
      </c>
      <c r="B21" s="168"/>
      <c r="C21" s="168"/>
      <c r="D21" s="168"/>
      <c r="E21" s="168"/>
      <c r="F21" s="168"/>
      <c r="G21" s="118">
        <f>G13+G18+G20</f>
        <v>2206.92</v>
      </c>
      <c r="H21" s="125">
        <f>H20+H18+H13</f>
        <v>0</v>
      </c>
      <c r="I21" s="25"/>
      <c r="J21" s="25"/>
      <c r="K21" s="25"/>
      <c r="L21" s="25"/>
      <c r="M21" s="26"/>
    </row>
    <row r="22" spans="1:14" s="7" customFormat="1" ht="17.25" customHeight="1">
      <c r="A22" s="156" t="s">
        <v>12</v>
      </c>
      <c r="B22" s="157"/>
      <c r="C22" s="157"/>
      <c r="D22" s="157"/>
      <c r="E22" s="157"/>
      <c r="F22" s="157"/>
      <c r="G22" s="158"/>
      <c r="H22" s="156"/>
      <c r="I22" s="157"/>
      <c r="J22" s="157"/>
      <c r="K22" s="157"/>
      <c r="L22" s="157"/>
      <c r="M22" s="159"/>
    </row>
    <row r="23" spans="1:14" s="5" customFormat="1" ht="17.25" customHeight="1">
      <c r="A23" s="160" t="s">
        <v>55</v>
      </c>
      <c r="B23" s="161"/>
      <c r="C23" s="162">
        <v>0.06</v>
      </c>
      <c r="D23" s="163"/>
      <c r="E23" s="163"/>
      <c r="F23" s="164"/>
      <c r="G23" s="115">
        <f>G21*C23</f>
        <v>132.4152</v>
      </c>
      <c r="H23" s="111">
        <f>(H20+H18+H13)*C23</f>
        <v>0</v>
      </c>
      <c r="I23" s="165"/>
      <c r="J23" s="165"/>
      <c r="K23" s="165"/>
      <c r="L23" s="165"/>
      <c r="M23" s="166"/>
    </row>
    <row r="24" spans="1:14" s="5" customFormat="1" ht="17.25" customHeight="1" thickBot="1">
      <c r="A24" s="167" t="s">
        <v>14</v>
      </c>
      <c r="B24" s="168"/>
      <c r="C24" s="168"/>
      <c r="D24" s="168"/>
      <c r="E24" s="168"/>
      <c r="F24" s="168"/>
      <c r="G24" s="116">
        <f>G21+G23</f>
        <v>2339.3352</v>
      </c>
      <c r="H24" s="112">
        <f>H23+H20+H18+H13</f>
        <v>0</v>
      </c>
      <c r="I24" s="25"/>
      <c r="J24" s="25"/>
      <c r="K24" s="25"/>
      <c r="L24" s="25"/>
      <c r="M24" s="25"/>
    </row>
    <row r="25" spans="1:14" s="5" customFormat="1" ht="17.25" customHeight="1" thickBot="1">
      <c r="A25" s="167" t="s">
        <v>39</v>
      </c>
      <c r="B25" s="168"/>
      <c r="C25" s="168"/>
      <c r="D25" s="168"/>
      <c r="E25" s="168"/>
      <c r="F25" s="168"/>
      <c r="G25" s="116">
        <f>G24/C7</f>
        <v>77.97784</v>
      </c>
      <c r="H25" s="112">
        <f>H24/C7</f>
        <v>0</v>
      </c>
      <c r="I25" s="25"/>
      <c r="J25" s="25"/>
      <c r="K25" s="25"/>
      <c r="L25" s="25"/>
      <c r="M25" s="25"/>
    </row>
    <row r="26" spans="1:14" s="5" customFormat="1">
      <c r="A26" s="3"/>
      <c r="B26" s="3"/>
      <c r="C26" s="3"/>
      <c r="D26" s="3"/>
      <c r="E26" s="3"/>
      <c r="F26" s="3"/>
      <c r="G26" s="3"/>
      <c r="H26" s="4"/>
      <c r="I26" s="3"/>
      <c r="J26" s="3"/>
      <c r="K26" s="3"/>
      <c r="L26" s="3"/>
      <c r="M26" s="3"/>
    </row>
    <row r="27" spans="1:14" s="5" customFormat="1" ht="12.75" customHeight="1">
      <c r="A27" s="155"/>
      <c r="B27" s="155"/>
      <c r="C27" s="155"/>
      <c r="D27" s="155"/>
      <c r="E27" s="155"/>
      <c r="F27" s="155"/>
      <c r="G27" s="155"/>
      <c r="H27" s="6"/>
    </row>
    <row r="28" spans="1:14" s="5" customFormat="1" ht="11.65">
      <c r="A28" s="155"/>
      <c r="B28" s="155"/>
      <c r="C28" s="155"/>
      <c r="D28" s="155"/>
      <c r="E28" s="155"/>
      <c r="F28" s="155"/>
      <c r="G28" s="155"/>
      <c r="H28" s="6"/>
    </row>
  </sheetData>
  <mergeCells count="28">
    <mergeCell ref="A14:G14"/>
    <mergeCell ref="H14:M14"/>
    <mergeCell ref="A21:F21"/>
    <mergeCell ref="A18:F18"/>
    <mergeCell ref="I18:M18"/>
    <mergeCell ref="A19:G19"/>
    <mergeCell ref="H19:M19"/>
    <mergeCell ref="A20:B20"/>
    <mergeCell ref="C20:F20"/>
    <mergeCell ref="A15:A17"/>
    <mergeCell ref="A27:G28"/>
    <mergeCell ref="A22:G22"/>
    <mergeCell ref="H22:M22"/>
    <mergeCell ref="A23:B23"/>
    <mergeCell ref="C23:F23"/>
    <mergeCell ref="I23:M23"/>
    <mergeCell ref="A24:F24"/>
    <mergeCell ref="A25:F25"/>
    <mergeCell ref="A10:G10"/>
    <mergeCell ref="H10:M10"/>
    <mergeCell ref="A13:F13"/>
    <mergeCell ref="I13:M13"/>
    <mergeCell ref="A3:M3"/>
    <mergeCell ref="A6:B6"/>
    <mergeCell ref="A7:B7"/>
    <mergeCell ref="A9:B9"/>
    <mergeCell ref="A4:B4"/>
    <mergeCell ref="A5:B5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50" t="s">
        <v>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s="5" customFormat="1" ht="17.25" customHeight="1">
      <c r="A4" s="188" t="s">
        <v>45</v>
      </c>
      <c r="B4" s="188"/>
      <c r="C4" s="15"/>
      <c r="H4" s="28"/>
      <c r="I4" s="28"/>
      <c r="J4" s="28"/>
      <c r="K4" s="28"/>
    </row>
    <row r="5" spans="1:13" s="5" customFormat="1" ht="17.25" customHeight="1">
      <c r="A5" s="188" t="s">
        <v>46</v>
      </c>
      <c r="B5" s="188"/>
      <c r="C5" s="16"/>
      <c r="H5" s="28"/>
      <c r="I5" s="28"/>
      <c r="J5" s="28"/>
      <c r="K5" s="28"/>
    </row>
    <row r="6" spans="1:13" s="5" customFormat="1" ht="17.25" customHeight="1">
      <c r="A6" s="188" t="s">
        <v>47</v>
      </c>
      <c r="B6" s="188"/>
      <c r="C6" s="9"/>
      <c r="H6" s="28"/>
      <c r="I6" s="28"/>
      <c r="J6" s="28"/>
      <c r="K6" s="28"/>
    </row>
    <row r="7" spans="1:13" s="5" customFormat="1" ht="17.25" customHeight="1">
      <c r="A7" s="188" t="s">
        <v>48</v>
      </c>
      <c r="B7" s="188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52" t="s">
        <v>0</v>
      </c>
      <c r="B9" s="153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89" t="s">
        <v>8</v>
      </c>
      <c r="B10" s="190"/>
      <c r="C10" s="190"/>
      <c r="D10" s="190"/>
      <c r="E10" s="190"/>
      <c r="F10" s="190"/>
      <c r="G10" s="191"/>
      <c r="H10" s="189"/>
      <c r="I10" s="190"/>
      <c r="J10" s="190"/>
      <c r="K10" s="190"/>
      <c r="L10" s="190"/>
      <c r="M10" s="192"/>
    </row>
    <row r="11" spans="1:13" s="5" customFormat="1" ht="18.600000000000001" customHeight="1">
      <c r="A11" s="184" t="s">
        <v>4</v>
      </c>
      <c r="B11" s="181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185"/>
      <c r="B12" s="182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185"/>
      <c r="B13" s="182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185"/>
      <c r="B14" s="182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185"/>
      <c r="B15" s="182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183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180" t="s">
        <v>6</v>
      </c>
      <c r="B17" s="181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180"/>
      <c r="B18" s="182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180"/>
      <c r="B19" s="183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184" t="s">
        <v>7</v>
      </c>
      <c r="B20" s="181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185"/>
      <c r="B21" s="182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178"/>
    </row>
    <row r="22" spans="1:13" ht="14.25" customHeight="1">
      <c r="A22" s="185"/>
      <c r="B22" s="183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179"/>
    </row>
    <row r="23" spans="1:13">
      <c r="A23" s="185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186" t="s">
        <v>13</v>
      </c>
      <c r="B24" s="187"/>
      <c r="C24" s="187"/>
      <c r="D24" s="187"/>
      <c r="E24" s="187"/>
      <c r="F24" s="187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B11:B16"/>
    <mergeCell ref="A11:A15"/>
    <mergeCell ref="A10:G10"/>
    <mergeCell ref="H10:M10"/>
    <mergeCell ref="A9:B9"/>
    <mergeCell ref="A3:M3"/>
    <mergeCell ref="A4:B4"/>
    <mergeCell ref="A5:B5"/>
    <mergeCell ref="A6:B6"/>
    <mergeCell ref="A7:B7"/>
    <mergeCell ref="M21:M22"/>
    <mergeCell ref="A17:A19"/>
    <mergeCell ref="B17:B19"/>
    <mergeCell ref="A20:A23"/>
    <mergeCell ref="A24:F24"/>
    <mergeCell ref="B20:B22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195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196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197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197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198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199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195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00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195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00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193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194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195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00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195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00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195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00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195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00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196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00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196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00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196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196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54:K55"/>
    <mergeCell ref="K42:K43"/>
    <mergeCell ref="K44:K45"/>
    <mergeCell ref="K46:K47"/>
    <mergeCell ref="K48:K49"/>
    <mergeCell ref="K50:K51"/>
    <mergeCell ref="K52:K53"/>
    <mergeCell ref="K40:K41"/>
    <mergeCell ref="K25:K26"/>
    <mergeCell ref="K27:K28"/>
    <mergeCell ref="K32:K33"/>
    <mergeCell ref="K36:K37"/>
    <mergeCell ref="K38:K39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2023-06-14T04:37:17Z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