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DA786B7E-6B9C-42CD-83AF-B85C32F7B9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差旅明细" sheetId="2" r:id="rId2"/>
    <sheet name="Sheet1" sheetId="4" r:id="rId3"/>
    <sheet name="Sheet2" sheetId="5" r:id="rId4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D53" i="3" s="1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D24" i="3"/>
  <c r="C24" i="3"/>
  <c r="H23" i="3"/>
  <c r="H24" i="3" s="1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6" i="3" s="1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<sst xmlns="http://schemas.openxmlformats.org/spreadsheetml/2006/main" count="239" uniqueCount="153">
  <si>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</si>
  <si>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</si>
  <si>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</si>
  <si>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</si>
  <si>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</si>
  <si>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</si>
  <si>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</si>
  <si>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</si>
  <si>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</si>
  <si>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</si>
  <si>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</si>
  <si>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</si>
  <si>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</si>
  <si>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</si>
  <si>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</si>
  <si>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</si>
  <si>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</si>
  <si>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</si>
  <si>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</si>
  <si>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</si>
  <si>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</si>
  <si>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</si>
  <si>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</si>
  <si>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</si>
  <si>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</si>
  <si>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</si>
  <si>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</si>
  <si>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</si>
  <si>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</si>
  <si>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</si>
  <si>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</si>
  <si>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</si>
  <si>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</si>
  <si>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</si>
  <si>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</si>
  <si>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</si>
  <si>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</si>
  <si>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</si>
  <si>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</si>
  <si>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</si>
  <si>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</si>
  <si>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</si>
  <si>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</si>
  <si>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</si>
  <si>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</si>
  <si>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</si>
  <si>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</si>
  <si>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</si>
  <si>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</si>
  <si>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</si>
  <si>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</si>
  <si>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</si>
  <si>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</si>
  <si>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</si>
  <si>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</si>
  <si>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</si>
  <si>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</si>
  <si>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</si>
  <si>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</si>
  <si>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</si>
  <si>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</si>
  <si>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</si>
  <si>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</si>
  <si>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</si>
  <si>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</si>
  <si>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</si>
  <si>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</si>
  <si>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</si>
  <si>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</si>
  <si>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</si>
  <si>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</si>
  <si>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</si>
  <si>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</si>
  <si>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</si>
  <si>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</si>
  <si>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</si>
  <si>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</si>
  <si>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</si>
  <si>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</si>
  <si>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</si>
  <si>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达人住宿 桔子酒店西二旗店</t>
    <phoneticPr fontId="15" type="noConversion"/>
  </si>
  <si>
    <t>何方玉</t>
    <phoneticPr fontId="15" type="noConversion"/>
  </si>
  <si>
    <t>北京</t>
    <phoneticPr fontId="15" type="noConversion"/>
  </si>
  <si>
    <t>9.14-16</t>
    <phoneticPr fontId="15" type="noConversion"/>
  </si>
  <si>
    <t>业务六</t>
    <phoneticPr fontId="15" type="noConversion"/>
  </si>
  <si>
    <t>何192.5+实习生298.1</t>
    <phoneticPr fontId="15" type="noConversion"/>
  </si>
  <si>
    <t>33L</t>
    <phoneticPr fontId="15" type="noConversion"/>
  </si>
  <si>
    <t>33C</t>
    <phoneticPr fontId="15" type="noConversion"/>
  </si>
  <si>
    <r>
      <rPr>
        <sz val="11"/>
        <color theme="1"/>
        <rFont val="BMW Type Global Regular"/>
        <family val="3"/>
        <charset val="134"/>
      </rPr>
      <t>约</t>
    </r>
    <r>
      <rPr>
        <sz val="11"/>
        <color theme="1"/>
        <rFont val="BMWGroupTN"/>
        <family val="3"/>
      </rPr>
      <t>2.2h</t>
    </r>
    <phoneticPr fontId="15" type="noConversion"/>
  </si>
  <si>
    <r>
      <rPr>
        <sz val="11"/>
        <color theme="1"/>
        <rFont val="BMW Type Global Regular"/>
        <family val="3"/>
        <charset val="134"/>
      </rPr>
      <t>约</t>
    </r>
    <r>
      <rPr>
        <sz val="11"/>
        <color theme="1"/>
        <rFont val="BMWGroupTN"/>
        <family val="3"/>
      </rPr>
      <t>2.3h</t>
    </r>
  </si>
  <si>
    <r>
      <rPr>
        <sz val="11"/>
        <color theme="1"/>
        <rFont val="BMW Type Global Regular"/>
        <family val="3"/>
        <charset val="134"/>
      </rPr>
      <t>约</t>
    </r>
    <r>
      <rPr>
        <sz val="11"/>
        <color theme="1"/>
        <rFont val="BMWGroupTN"/>
        <family val="3"/>
      </rPr>
      <t>2.1h</t>
    </r>
    <phoneticPr fontId="15" type="noConversion"/>
  </si>
  <si>
    <r>
      <rPr>
        <b/>
        <sz val="11"/>
        <color theme="1"/>
        <rFont val="BMW Type Global Regular"/>
        <family val="3"/>
        <charset val="134"/>
      </rPr>
      <t>北京</t>
    </r>
    <r>
      <rPr>
        <b/>
        <sz val="11"/>
        <color theme="1"/>
        <rFont val="BMWGroupTN"/>
        <family val="3"/>
      </rPr>
      <t>-</t>
    </r>
    <r>
      <rPr>
        <b/>
        <sz val="11"/>
        <color theme="1"/>
        <rFont val="BMW Type Global Regular"/>
        <family val="3"/>
        <charset val="134"/>
      </rPr>
      <t>上海</t>
    </r>
    <phoneticPr fontId="15" type="noConversion"/>
  </si>
  <si>
    <r>
      <rPr>
        <sz val="11"/>
        <color theme="1"/>
        <rFont val="BMW Type Global Regular"/>
        <family val="3"/>
        <charset val="134"/>
      </rPr>
      <t>序号</t>
    </r>
    <phoneticPr fontId="15" type="noConversion"/>
  </si>
  <si>
    <r>
      <rPr>
        <sz val="11"/>
        <color theme="1"/>
        <rFont val="BMW Type Global Regular"/>
        <family val="3"/>
        <charset val="134"/>
      </rPr>
      <t>航司</t>
    </r>
    <phoneticPr fontId="15" type="noConversion"/>
  </si>
  <si>
    <r>
      <rPr>
        <sz val="11"/>
        <color theme="1"/>
        <rFont val="BMW Type Global Regular"/>
        <family val="3"/>
        <charset val="134"/>
      </rPr>
      <t>航班数量</t>
    </r>
    <phoneticPr fontId="15" type="noConversion"/>
  </si>
  <si>
    <r>
      <rPr>
        <sz val="11"/>
        <color theme="1"/>
        <rFont val="BMW Type Global Regular"/>
        <family val="3"/>
        <charset val="134"/>
      </rPr>
      <t>最早起飞时间</t>
    </r>
    <phoneticPr fontId="15" type="noConversion"/>
  </si>
  <si>
    <r>
      <rPr>
        <sz val="11"/>
        <color theme="1"/>
        <rFont val="BMW Type Global Regular"/>
        <family val="3"/>
        <charset val="134"/>
      </rPr>
      <t>最晚起飞时间</t>
    </r>
    <phoneticPr fontId="15" type="noConversion"/>
  </si>
  <si>
    <r>
      <rPr>
        <sz val="11"/>
        <color theme="1"/>
        <rFont val="BMW Type Global Regular"/>
        <family val="3"/>
        <charset val="134"/>
      </rPr>
      <t>飞行时长</t>
    </r>
    <phoneticPr fontId="15" type="noConversion"/>
  </si>
  <si>
    <r>
      <rPr>
        <sz val="11"/>
        <color theme="1"/>
        <rFont val="BMW Type Global Regular"/>
        <family val="3"/>
        <charset val="134"/>
      </rPr>
      <t>预估价格（全价）</t>
    </r>
    <phoneticPr fontId="15" type="noConversion"/>
  </si>
  <si>
    <r>
      <rPr>
        <sz val="11"/>
        <color theme="1"/>
        <rFont val="BMW Type Global Regular"/>
        <family val="3"/>
        <charset val="134"/>
      </rPr>
      <t>落地机场</t>
    </r>
    <phoneticPr fontId="15" type="noConversion"/>
  </si>
  <si>
    <r>
      <rPr>
        <sz val="11"/>
        <color theme="1"/>
        <rFont val="BMW Type Global Regular"/>
        <family val="3"/>
        <charset val="134"/>
      </rPr>
      <t>参考机型</t>
    </r>
    <phoneticPr fontId="15" type="noConversion"/>
  </si>
  <si>
    <r>
      <rPr>
        <sz val="11"/>
        <color theme="1"/>
        <rFont val="BMW Type Global Regular"/>
        <family val="3"/>
        <charset val="134"/>
      </rPr>
      <t>东航（</t>
    </r>
    <r>
      <rPr>
        <sz val="11"/>
        <color theme="1"/>
        <rFont val="BMWGroupTN"/>
        <family val="3"/>
      </rPr>
      <t>MU</t>
    </r>
    <r>
      <rPr>
        <sz val="11"/>
        <color theme="1"/>
        <rFont val="BMW Type Global Regular"/>
        <family val="3"/>
        <charset val="134"/>
      </rPr>
      <t>）</t>
    </r>
    <phoneticPr fontId="15" type="noConversion"/>
  </si>
  <si>
    <r>
      <t>07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30</t>
    </r>
    <phoneticPr fontId="15" type="noConversion"/>
  </si>
  <si>
    <r>
      <t>21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15</t>
    </r>
    <phoneticPr fontId="15" type="noConversion"/>
  </si>
  <si>
    <r>
      <rPr>
        <sz val="11"/>
        <color theme="1"/>
        <rFont val="BMW Type Global Regular"/>
        <family val="3"/>
        <charset val="134"/>
      </rPr>
      <t>首都</t>
    </r>
    <r>
      <rPr>
        <sz val="11"/>
        <color theme="1"/>
        <rFont val="BMWGroupTN"/>
        <family val="3"/>
      </rPr>
      <t>T2</t>
    </r>
    <phoneticPr fontId="15" type="noConversion"/>
  </si>
  <si>
    <r>
      <rPr>
        <sz val="11"/>
        <color theme="1"/>
        <rFont val="BMW Type Global Regular"/>
        <family val="3"/>
        <charset val="134"/>
      </rPr>
      <t>虹桥</t>
    </r>
    <r>
      <rPr>
        <sz val="11"/>
        <color theme="1"/>
        <rFont val="BMWGroupTN"/>
        <family val="3"/>
      </rPr>
      <t>/</t>
    </r>
    <r>
      <rPr>
        <sz val="11"/>
        <color theme="1"/>
        <rFont val="BMW Type Global Regular"/>
        <family val="3"/>
        <charset val="134"/>
      </rPr>
      <t>浦东</t>
    </r>
    <phoneticPr fontId="15" type="noConversion"/>
  </si>
  <si>
    <r>
      <rPr>
        <sz val="11"/>
        <color theme="1"/>
        <rFont val="BMW Type Global Regular"/>
        <family val="3"/>
        <charset val="134"/>
      </rPr>
      <t>空客</t>
    </r>
    <r>
      <rPr>
        <sz val="11"/>
        <color theme="1"/>
        <rFont val="BMWGroupTN"/>
        <family val="3"/>
      </rPr>
      <t xml:space="preserve"> 333</t>
    </r>
    <phoneticPr fontId="15" type="noConversion"/>
  </si>
  <si>
    <r>
      <rPr>
        <sz val="11"/>
        <color theme="1"/>
        <rFont val="BMW Type Global Regular"/>
        <family val="3"/>
        <charset val="134"/>
      </rPr>
      <t>国航（</t>
    </r>
    <r>
      <rPr>
        <sz val="11"/>
        <color theme="1"/>
        <rFont val="BMWGroupTN"/>
        <family val="3"/>
      </rPr>
      <t>CA</t>
    </r>
    <r>
      <rPr>
        <sz val="11"/>
        <color theme="1"/>
        <rFont val="BMW Type Global Regular"/>
        <family val="3"/>
        <charset val="134"/>
      </rPr>
      <t>）</t>
    </r>
    <phoneticPr fontId="15" type="noConversion"/>
  </si>
  <si>
    <r>
      <t>20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30</t>
    </r>
    <phoneticPr fontId="15" type="noConversion"/>
  </si>
  <si>
    <r>
      <rPr>
        <sz val="11"/>
        <color theme="1"/>
        <rFont val="BMW Type Global Regular"/>
        <family val="3"/>
        <charset val="134"/>
      </rPr>
      <t>首都</t>
    </r>
    <r>
      <rPr>
        <sz val="11"/>
        <color theme="1"/>
        <rFont val="BMWGroupTN"/>
        <family val="3"/>
      </rPr>
      <t>T3</t>
    </r>
    <phoneticPr fontId="15" type="noConversion"/>
  </si>
  <si>
    <r>
      <rPr>
        <sz val="11"/>
        <color theme="1"/>
        <rFont val="BMW Type Global Regular"/>
        <family val="3"/>
        <charset val="134"/>
      </rPr>
      <t>海航（</t>
    </r>
    <r>
      <rPr>
        <sz val="11"/>
        <color theme="1"/>
        <rFont val="BMWGroupTN"/>
        <family val="3"/>
      </rPr>
      <t>HU</t>
    </r>
    <r>
      <rPr>
        <sz val="11"/>
        <color theme="1"/>
        <rFont val="BMW Type Global Regular"/>
        <family val="3"/>
        <charset val="134"/>
      </rPr>
      <t>）</t>
    </r>
    <phoneticPr fontId="15" type="noConversion"/>
  </si>
  <si>
    <r>
      <t>07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00</t>
    </r>
    <phoneticPr fontId="15" type="noConversion"/>
  </si>
  <si>
    <r>
      <t>21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30</t>
    </r>
    <phoneticPr fontId="15" type="noConversion"/>
  </si>
  <si>
    <r>
      <rPr>
        <sz val="11"/>
        <color theme="1"/>
        <rFont val="BMW Type Global Regular"/>
        <family val="3"/>
        <charset val="134"/>
      </rPr>
      <t>虹桥</t>
    </r>
    <phoneticPr fontId="15" type="noConversion"/>
  </si>
  <si>
    <r>
      <rPr>
        <sz val="11"/>
        <color theme="1"/>
        <rFont val="BMW Type Global Regular"/>
        <family val="3"/>
        <charset val="134"/>
      </rPr>
      <t>南航（</t>
    </r>
    <r>
      <rPr>
        <sz val="11"/>
        <color theme="1"/>
        <rFont val="BMWGroupTN"/>
        <family val="3"/>
      </rPr>
      <t>CZ</t>
    </r>
    <r>
      <rPr>
        <sz val="11"/>
        <color theme="1"/>
        <rFont val="BMW Type Global Regular"/>
        <family val="3"/>
        <charset val="134"/>
      </rPr>
      <t>）</t>
    </r>
    <phoneticPr fontId="15" type="noConversion"/>
  </si>
  <si>
    <r>
      <t>08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00</t>
    </r>
    <phoneticPr fontId="15" type="noConversion"/>
  </si>
  <si>
    <r>
      <t>18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45</t>
    </r>
    <phoneticPr fontId="15" type="noConversion"/>
  </si>
  <si>
    <r>
      <rPr>
        <sz val="11"/>
        <color theme="1"/>
        <rFont val="BMW Type Global Regular"/>
        <family val="3"/>
        <charset val="134"/>
      </rPr>
      <t>大兴</t>
    </r>
    <phoneticPr fontId="15" type="noConversion"/>
  </si>
  <si>
    <t>78A</t>
    <phoneticPr fontId="15" type="noConversion"/>
  </si>
  <si>
    <t>32M</t>
    <phoneticPr fontId="15" type="noConversion"/>
  </si>
  <si>
    <r>
      <rPr>
        <sz val="11"/>
        <color theme="1"/>
        <rFont val="BMW Type Global Regular"/>
        <family val="3"/>
        <charset val="134"/>
      </rPr>
      <t>去程
北京飞上海</t>
    </r>
    <phoneticPr fontId="15" type="noConversion"/>
  </si>
  <si>
    <r>
      <rPr>
        <sz val="11"/>
        <color theme="1"/>
        <rFont val="BMW Type Global Regular"/>
        <family val="3"/>
        <charset val="134"/>
      </rPr>
      <t>起飞机场</t>
    </r>
    <phoneticPr fontId="15" type="noConversion"/>
  </si>
  <si>
    <r>
      <rPr>
        <sz val="11"/>
        <color theme="1"/>
        <rFont val="BMW Type Global Regular"/>
        <family val="3"/>
        <charset val="134"/>
      </rPr>
      <t>回程
上海飞北京</t>
    </r>
    <phoneticPr fontId="15" type="noConversion"/>
  </si>
  <si>
    <r>
      <rPr>
        <sz val="11"/>
        <color theme="1"/>
        <rFont val="BMW Type Global Regular"/>
        <family val="3"/>
        <charset val="134"/>
      </rPr>
      <t>首都</t>
    </r>
    <r>
      <rPr>
        <sz val="11"/>
        <color theme="1"/>
        <rFont val="BMWGroupTN"/>
        <family val="3"/>
      </rPr>
      <t>/</t>
    </r>
    <r>
      <rPr>
        <sz val="11"/>
        <color theme="1"/>
        <rFont val="BMW Type Global Regular"/>
        <family val="3"/>
        <charset val="134"/>
      </rPr>
      <t>大兴</t>
    </r>
    <phoneticPr fontId="15" type="noConversion"/>
  </si>
  <si>
    <r>
      <t>07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55</t>
    </r>
    <phoneticPr fontId="15" type="noConversion"/>
  </si>
  <si>
    <r>
      <t>22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30</t>
    </r>
    <phoneticPr fontId="15" type="noConversion"/>
  </si>
  <si>
    <r>
      <t>08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20</t>
    </r>
    <phoneticPr fontId="15" type="noConversion"/>
  </si>
  <si>
    <r>
      <t>18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55</t>
    </r>
    <phoneticPr fontId="15" type="noConversion"/>
  </si>
  <si>
    <r>
      <t>19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45</t>
    </r>
    <phoneticPr fontId="15" type="noConversion"/>
  </si>
  <si>
    <t>—</t>
    <phoneticPr fontId="15" type="noConversion"/>
  </si>
  <si>
    <r>
      <rPr>
        <sz val="11"/>
        <color theme="1"/>
        <rFont val="BMW Type Global Regular"/>
        <family val="3"/>
        <charset val="134"/>
      </rPr>
      <t>首航（</t>
    </r>
    <r>
      <rPr>
        <sz val="11"/>
        <color theme="1"/>
        <rFont val="BMWGroupTN"/>
        <family val="3"/>
      </rPr>
      <t>JD</t>
    </r>
    <r>
      <rPr>
        <sz val="11"/>
        <color theme="1"/>
        <rFont val="BMW Type Global Regular"/>
        <family val="3"/>
        <charset val="134"/>
      </rPr>
      <t>）</t>
    </r>
    <phoneticPr fontId="15" type="noConversion"/>
  </si>
  <si>
    <r>
      <rPr>
        <sz val="11"/>
        <color theme="1"/>
        <rFont val="BMW Type Global Regular"/>
        <family val="3"/>
        <charset val="134"/>
      </rPr>
      <t>去程
北京飞三亚</t>
    </r>
    <phoneticPr fontId="15" type="noConversion"/>
  </si>
  <si>
    <r>
      <rPr>
        <sz val="11"/>
        <color theme="1"/>
        <rFont val="BMW Type Global Regular"/>
        <family val="3"/>
        <charset val="134"/>
      </rPr>
      <t>回程
上海飞三亚</t>
    </r>
    <phoneticPr fontId="15" type="noConversion"/>
  </si>
  <si>
    <r>
      <rPr>
        <b/>
        <sz val="11"/>
        <color theme="1"/>
        <rFont val="BMW Type Global Regular"/>
        <family val="3"/>
        <charset val="134"/>
      </rPr>
      <t>北京</t>
    </r>
    <r>
      <rPr>
        <b/>
        <sz val="11"/>
        <color theme="1"/>
        <rFont val="BMWGroupTN"/>
        <family val="3"/>
      </rPr>
      <t>-</t>
    </r>
    <r>
      <rPr>
        <b/>
        <sz val="11"/>
        <color theme="1"/>
        <rFont val="BMW Type Global Regular"/>
        <family val="3"/>
        <charset val="134"/>
      </rPr>
      <t>三亚</t>
    </r>
    <phoneticPr fontId="15" type="noConversion"/>
  </si>
  <si>
    <r>
      <t>07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15</t>
    </r>
    <phoneticPr fontId="15" type="noConversion"/>
  </si>
  <si>
    <r>
      <rPr>
        <sz val="11"/>
        <color theme="1"/>
        <rFont val="BMW Type Global Regular"/>
        <family val="3"/>
        <charset val="134"/>
      </rPr>
      <t>约</t>
    </r>
    <r>
      <rPr>
        <sz val="11"/>
        <color theme="1"/>
        <rFont val="BMWGroupTN"/>
        <family val="3"/>
      </rPr>
      <t>4</t>
    </r>
    <r>
      <rPr>
        <sz val="11"/>
        <color theme="1"/>
        <rFont val="BMW Type Global Regular"/>
        <family val="3"/>
        <charset val="134"/>
      </rPr>
      <t>小时</t>
    </r>
    <r>
      <rPr>
        <sz val="11"/>
        <color theme="1"/>
        <rFont val="BMWGroupTN"/>
        <family val="3"/>
      </rPr>
      <t>10</t>
    </r>
    <r>
      <rPr>
        <sz val="11"/>
        <color theme="1"/>
        <rFont val="BMW Type Global Regular"/>
        <family val="3"/>
        <charset val="134"/>
      </rPr>
      <t>分</t>
    </r>
    <phoneticPr fontId="15" type="noConversion"/>
  </si>
  <si>
    <r>
      <rPr>
        <sz val="11"/>
        <color theme="1"/>
        <rFont val="BMW Type Global Regular"/>
        <family val="3"/>
        <charset val="134"/>
      </rPr>
      <t>三亚凤凰</t>
    </r>
    <r>
      <rPr>
        <sz val="11"/>
        <color theme="1"/>
        <rFont val="BMWGroupTN"/>
        <family val="3"/>
      </rPr>
      <t>T1</t>
    </r>
    <phoneticPr fontId="15" type="noConversion"/>
  </si>
  <si>
    <r>
      <t>07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45</t>
    </r>
    <phoneticPr fontId="15" type="noConversion"/>
  </si>
  <si>
    <r>
      <t>15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10</t>
    </r>
    <phoneticPr fontId="15" type="noConversion"/>
  </si>
  <si>
    <r>
      <rPr>
        <sz val="11"/>
        <color theme="1"/>
        <rFont val="BMW Type Global Regular"/>
        <family val="3"/>
        <charset val="134"/>
      </rPr>
      <t>约</t>
    </r>
    <r>
      <rPr>
        <sz val="11"/>
        <color theme="1"/>
        <rFont val="BMWGroupTN"/>
        <family val="3"/>
      </rPr>
      <t>4h</t>
    </r>
    <phoneticPr fontId="15" type="noConversion"/>
  </si>
  <si>
    <r>
      <rPr>
        <sz val="11"/>
        <color theme="1"/>
        <rFont val="BMW Type Global Regular"/>
        <family val="3"/>
        <charset val="134"/>
      </rPr>
      <t>三亚凤凰</t>
    </r>
    <r>
      <rPr>
        <sz val="11"/>
        <color theme="1"/>
        <rFont val="BMWGroupTN"/>
        <family val="3"/>
      </rPr>
      <t>T2</t>
    </r>
    <phoneticPr fontId="15" type="noConversion"/>
  </si>
  <si>
    <r>
      <t>09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30</t>
    </r>
    <phoneticPr fontId="15" type="noConversion"/>
  </si>
  <si>
    <r>
      <t>22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00</t>
    </r>
    <phoneticPr fontId="15" type="noConversion"/>
  </si>
  <si>
    <r>
      <t>08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45</t>
    </r>
    <phoneticPr fontId="15" type="noConversion"/>
  </si>
  <si>
    <r>
      <t>19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15</t>
    </r>
    <phoneticPr fontId="15" type="noConversion"/>
  </si>
  <si>
    <r>
      <t>21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00</t>
    </r>
    <phoneticPr fontId="15" type="noConversion"/>
  </si>
  <si>
    <r>
      <t>12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55</t>
    </r>
    <phoneticPr fontId="15" type="noConversion"/>
  </si>
  <si>
    <r>
      <t>20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10</t>
    </r>
    <phoneticPr fontId="15" type="noConversion"/>
  </si>
  <si>
    <r>
      <t>15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00</t>
    </r>
    <phoneticPr fontId="15" type="noConversion"/>
  </si>
  <si>
    <r>
      <t>20</t>
    </r>
    <r>
      <rPr>
        <sz val="11"/>
        <color theme="1"/>
        <rFont val="BMW Type Global Regular"/>
        <family val="3"/>
        <charset val="134"/>
      </rPr>
      <t>：</t>
    </r>
    <r>
      <rPr>
        <sz val="11"/>
        <color theme="1"/>
        <rFont val="BMWGroupTN"/>
        <family val="3"/>
      </rPr>
      <t>15</t>
    </r>
    <phoneticPr fontId="15" type="noConversion"/>
  </si>
  <si>
    <t>团号HMEA-230914-DJH854</t>
    <phoneticPr fontId="15" type="noConversion"/>
  </si>
  <si>
    <t>会议日期：9月14日-16日</t>
    <phoneticPr fontId="15" type="noConversion"/>
  </si>
  <si>
    <t>HMEA-230914-DJH854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</si>
</sst>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¥&quot;#,##0.00;&quot;¥&quot;\-#,##0.00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BMW Type Global Regular"/>
      <family val="3"/>
      <charset val="134"/>
    </font>
    <font>
      <sz val="11"/>
      <color theme="1"/>
      <name val="BMW Type Global Regular"/>
      <family val="3"/>
      <charset val="134"/>
    </font>
    <font>
      <b/>
      <sz val="11"/>
      <color theme="1"/>
      <name val="BMWGroupTN"/>
      <family val="3"/>
    </font>
    <font>
      <sz val="11"/>
      <color theme="1"/>
      <name val="BMWGroupTN"/>
      <family val="3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Border="1">
      <alignment vertical="center"/>
    </xf>
    <xf numFmtId="49" fontId="19" fillId="0" borderId="8" xfId="0" applyNumberFormat="1" applyFont="1" applyBorder="1">
      <alignment vertical="center"/>
    </xf>
    <xf numFmtId="7" fontId="19" fillId="0" borderId="8" xfId="0" applyNumberFormat="1" applyFont="1" applyBorder="1">
      <alignment vertical="center"/>
    </xf>
    <xf numFmtId="0" fontId="19" fillId="10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/>
    </xf>
    <xf numFmtId="49" fontId="19" fillId="3" borderId="8" xfId="0" applyNumberFormat="1" applyFont="1" applyFill="1" applyBorder="1">
      <alignment vertical="center"/>
    </xf>
    <xf numFmtId="49" fontId="19" fillId="3" borderId="8" xfId="0" applyNumberFormat="1" applyFont="1" applyFill="1" applyBorder="1" applyAlignment="1">
      <alignment horizontal="center" vertical="center"/>
    </xf>
    <xf numFmtId="7" fontId="19" fillId="3" borderId="8" xfId="0" applyNumberFormat="1" applyFont="1" applyFill="1" applyBorder="1">
      <alignment vertical="center"/>
    </xf>
    <xf numFmtId="0" fontId="19" fillId="3" borderId="8" xfId="0" applyFont="1" applyFill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8" fillId="11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655320</xdr:colOff>
      <xdr:row>2</xdr:row>
      <xdr:rowOff>220980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8" workbookViewId="0">
      <selection activeCell="O7" sqref="O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9" t="s">
        <v>0</v>
      </c>
      <c r="D2" s="89"/>
      <c r="E2" s="89"/>
      <c r="F2" s="89"/>
      <c r="G2" s="89"/>
      <c r="H2" s="89"/>
      <c r="I2" s="41"/>
      <c r="J2" s="41"/>
      <c r="K2" s="41"/>
      <c r="L2" s="41"/>
    </row>
    <row r="4" spans="1:12" ht="21" customHeight="1" x14ac:dyDescent="0.25">
      <c r="H4" s="69" t="s">
        <v>150</v>
      </c>
      <c r="I4" s="70"/>
      <c r="J4" s="69" t="s">
        <v>151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6" t="s">
        <v>1</v>
      </c>
      <c r="B6" s="75" t="s">
        <v>2</v>
      </c>
      <c r="C6" s="90" t="s">
        <v>3</v>
      </c>
      <c r="D6" s="90"/>
      <c r="E6" s="90"/>
      <c r="F6" s="91" t="s">
        <v>4</v>
      </c>
      <c r="G6" s="91"/>
      <c r="H6" s="91"/>
      <c r="I6" s="91"/>
      <c r="J6" s="75" t="s">
        <v>5</v>
      </c>
    </row>
    <row r="7" spans="1:12" ht="21" customHeight="1" x14ac:dyDescent="0.25">
      <c r="A7" s="86"/>
      <c r="B7" s="7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5"/>
    </row>
    <row r="8" spans="1:12" ht="21" customHeight="1" x14ac:dyDescent="0.25">
      <c r="A8" s="87">
        <v>1</v>
      </c>
      <c r="B8" s="83" t="s">
        <v>13</v>
      </c>
      <c r="C8" s="77">
        <v>0</v>
      </c>
      <c r="D8" s="80"/>
      <c r="E8" s="7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6" t="s">
        <v>14</v>
      </c>
    </row>
    <row r="9" spans="1:12" ht="21" customHeight="1" x14ac:dyDescent="0.25">
      <c r="A9" s="87"/>
      <c r="B9" s="83"/>
      <c r="C9" s="77"/>
      <c r="D9" s="80"/>
      <c r="E9" s="77"/>
      <c r="F9" s="34">
        <v>0</v>
      </c>
      <c r="G9" s="34">
        <v>0</v>
      </c>
      <c r="H9" s="34">
        <f t="shared" si="0"/>
        <v>0</v>
      </c>
      <c r="I9" s="42"/>
      <c r="J9" s="64"/>
    </row>
    <row r="10" spans="1:12" ht="21" customHeight="1" x14ac:dyDescent="0.25">
      <c r="A10" s="87"/>
      <c r="B10" s="83"/>
      <c r="C10" s="77"/>
      <c r="D10" s="80"/>
      <c r="E10" s="77"/>
      <c r="F10" s="34">
        <v>0</v>
      </c>
      <c r="G10" s="34">
        <v>0</v>
      </c>
      <c r="H10" s="34">
        <f t="shared" si="0"/>
        <v>0</v>
      </c>
      <c r="I10" s="42"/>
      <c r="J10" s="64"/>
    </row>
    <row r="11" spans="1:12" ht="21" customHeight="1" x14ac:dyDescent="0.25">
      <c r="A11" s="87"/>
      <c r="B11" s="83"/>
      <c r="C11" s="77"/>
      <c r="D11" s="80"/>
      <c r="E11" s="77"/>
      <c r="F11" s="34">
        <v>0</v>
      </c>
      <c r="G11" s="34">
        <v>0</v>
      </c>
      <c r="H11" s="34">
        <f t="shared" si="0"/>
        <v>0</v>
      </c>
      <c r="I11" s="42"/>
      <c r="J11" s="64"/>
    </row>
    <row r="12" spans="1:12" ht="21" customHeight="1" x14ac:dyDescent="0.25">
      <c r="A12" s="87"/>
      <c r="B12" s="83"/>
      <c r="C12" s="77"/>
      <c r="D12" s="80"/>
      <c r="E12" s="77"/>
      <c r="F12" s="34">
        <v>0</v>
      </c>
      <c r="G12" s="34">
        <v>0</v>
      </c>
      <c r="H12" s="34">
        <f t="shared" si="0"/>
        <v>0</v>
      </c>
      <c r="I12" s="42"/>
      <c r="J12" s="6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65"/>
    </row>
    <row r="14" spans="1:12" ht="21" customHeight="1" x14ac:dyDescent="0.25">
      <c r="A14" s="81">
        <v>2</v>
      </c>
      <c r="B14" s="95" t="s">
        <v>16</v>
      </c>
      <c r="C14" s="78">
        <v>0</v>
      </c>
      <c r="D14" s="81"/>
      <c r="E14" s="78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3" t="s">
        <v>17</v>
      </c>
    </row>
    <row r="15" spans="1:12" ht="21" customHeight="1" x14ac:dyDescent="0.25">
      <c r="A15" s="82"/>
      <c r="B15" s="96"/>
      <c r="C15" s="79"/>
      <c r="D15" s="82"/>
      <c r="E15" s="79"/>
      <c r="F15" s="34">
        <v>0</v>
      </c>
      <c r="G15" s="34">
        <v>0</v>
      </c>
      <c r="H15" s="34">
        <f t="shared" ref="H15" si="3">F15+G15</f>
        <v>0</v>
      </c>
      <c r="I15" s="42"/>
      <c r="J15" s="6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65"/>
    </row>
    <row r="17" spans="1:10" ht="21" customHeight="1" x14ac:dyDescent="0.25">
      <c r="A17" s="87">
        <v>3</v>
      </c>
      <c r="B17" s="83" t="s">
        <v>19</v>
      </c>
      <c r="C17" s="77">
        <v>0</v>
      </c>
      <c r="D17" s="80"/>
      <c r="E17" s="77">
        <f t="shared" si="2"/>
        <v>0</v>
      </c>
      <c r="F17" s="34">
        <v>594</v>
      </c>
      <c r="G17" s="34">
        <v>0</v>
      </c>
      <c r="H17" s="34">
        <f t="shared" si="0"/>
        <v>594</v>
      </c>
      <c r="I17" s="47" t="s">
        <v>80</v>
      </c>
      <c r="J17" s="72" t="s">
        <v>20</v>
      </c>
    </row>
    <row r="18" spans="1:10" ht="21" customHeight="1" x14ac:dyDescent="0.25">
      <c r="A18" s="87"/>
      <c r="B18" s="83"/>
      <c r="C18" s="77"/>
      <c r="D18" s="80"/>
      <c r="E18" s="77"/>
      <c r="F18" s="34">
        <v>0</v>
      </c>
      <c r="G18" s="34">
        <v>0</v>
      </c>
      <c r="H18" s="34">
        <f t="shared" si="0"/>
        <v>0</v>
      </c>
      <c r="I18" s="42"/>
      <c r="J18" s="73"/>
    </row>
    <row r="19" spans="1:10" ht="21" customHeight="1" x14ac:dyDescent="0.25">
      <c r="A19" s="87"/>
      <c r="B19" s="83"/>
      <c r="C19" s="77"/>
      <c r="D19" s="80"/>
      <c r="E19" s="77"/>
      <c r="F19" s="34">
        <v>0</v>
      </c>
      <c r="G19" s="34">
        <v>0</v>
      </c>
      <c r="H19" s="34">
        <f t="shared" si="0"/>
        <v>0</v>
      </c>
      <c r="I19" s="42"/>
      <c r="J19" s="73"/>
    </row>
    <row r="20" spans="1:10" ht="21" customHeight="1" x14ac:dyDescent="0.25">
      <c r="A20" s="87"/>
      <c r="B20" s="83"/>
      <c r="C20" s="77"/>
      <c r="D20" s="80"/>
      <c r="E20" s="77"/>
      <c r="F20" s="34">
        <v>0</v>
      </c>
      <c r="G20" s="34">
        <v>0</v>
      </c>
      <c r="H20" s="34">
        <f t="shared" si="0"/>
        <v>0</v>
      </c>
      <c r="I20" s="42"/>
      <c r="J20" s="73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594</v>
      </c>
      <c r="G21" s="37">
        <f t="shared" ref="G21:H21" si="5">SUM(G17:G20)</f>
        <v>0</v>
      </c>
      <c r="H21" s="37">
        <f t="shared" si="5"/>
        <v>594</v>
      </c>
      <c r="I21" s="43"/>
      <c r="J21" s="74"/>
    </row>
    <row r="22" spans="1:10" ht="21" customHeight="1" x14ac:dyDescent="0.25">
      <c r="A22" s="87">
        <v>4</v>
      </c>
      <c r="B22" s="83" t="s">
        <v>22</v>
      </c>
      <c r="C22" s="77">
        <v>0</v>
      </c>
      <c r="D22" s="80"/>
      <c r="E22" s="77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2" t="s">
        <v>23</v>
      </c>
    </row>
    <row r="23" spans="1:10" ht="21" customHeight="1" x14ac:dyDescent="0.25">
      <c r="A23" s="87"/>
      <c r="B23" s="83"/>
      <c r="C23" s="77"/>
      <c r="D23" s="80"/>
      <c r="E23" s="77"/>
      <c r="F23" s="34">
        <v>0</v>
      </c>
      <c r="G23" s="34">
        <v>0</v>
      </c>
      <c r="H23" s="34">
        <f t="shared" si="0"/>
        <v>0</v>
      </c>
      <c r="I23" s="42"/>
      <c r="J23" s="73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4"/>
    </row>
    <row r="25" spans="1:10" ht="21" customHeight="1" x14ac:dyDescent="0.25">
      <c r="A25" s="81">
        <v>5</v>
      </c>
      <c r="B25" s="95" t="s">
        <v>25</v>
      </c>
      <c r="C25" s="78">
        <v>0</v>
      </c>
      <c r="D25" s="81"/>
      <c r="E25" s="78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3" t="s">
        <v>26</v>
      </c>
    </row>
    <row r="26" spans="1:10" ht="21" customHeight="1" x14ac:dyDescent="0.25">
      <c r="A26" s="82"/>
      <c r="B26" s="96"/>
      <c r="C26" s="79"/>
      <c r="D26" s="82"/>
      <c r="E26" s="79"/>
      <c r="F26" s="34">
        <v>0</v>
      </c>
      <c r="G26" s="34">
        <v>0</v>
      </c>
      <c r="H26" s="34">
        <f t="shared" ref="H26" si="8">F26+G26</f>
        <v>0</v>
      </c>
      <c r="I26" s="42"/>
      <c r="J26" s="64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65"/>
    </row>
    <row r="28" spans="1:10" ht="21" customHeight="1" x14ac:dyDescent="0.25">
      <c r="A28" s="87">
        <v>6</v>
      </c>
      <c r="B28" s="83" t="s">
        <v>28</v>
      </c>
      <c r="C28" s="77">
        <v>0</v>
      </c>
      <c r="D28" s="80"/>
      <c r="E28" s="77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3" t="s">
        <v>29</v>
      </c>
    </row>
    <row r="29" spans="1:10" ht="21" customHeight="1" x14ac:dyDescent="0.25">
      <c r="A29" s="87"/>
      <c r="B29" s="83"/>
      <c r="C29" s="77"/>
      <c r="D29" s="80"/>
      <c r="E29" s="77"/>
      <c r="F29" s="34">
        <v>0</v>
      </c>
      <c r="G29" s="34">
        <v>0</v>
      </c>
      <c r="H29" s="34">
        <f t="shared" si="0"/>
        <v>0</v>
      </c>
      <c r="I29" s="42"/>
      <c r="J29" s="73"/>
    </row>
    <row r="30" spans="1:10" ht="21" customHeight="1" x14ac:dyDescent="0.25">
      <c r="A30" s="87"/>
      <c r="B30" s="83"/>
      <c r="C30" s="77"/>
      <c r="D30" s="80"/>
      <c r="E30" s="77"/>
      <c r="F30" s="34">
        <v>0</v>
      </c>
      <c r="G30" s="34">
        <v>0</v>
      </c>
      <c r="H30" s="34">
        <f t="shared" si="0"/>
        <v>0</v>
      </c>
      <c r="I30" s="42"/>
      <c r="J30" s="73"/>
    </row>
    <row r="31" spans="1:10" ht="21" customHeight="1" x14ac:dyDescent="0.25">
      <c r="A31" s="87"/>
      <c r="B31" s="83"/>
      <c r="C31" s="77"/>
      <c r="D31" s="80"/>
      <c r="E31" s="77"/>
      <c r="F31" s="34">
        <v>0</v>
      </c>
      <c r="G31" s="34">
        <v>0</v>
      </c>
      <c r="H31" s="34">
        <f t="shared" si="0"/>
        <v>0</v>
      </c>
      <c r="I31" s="42"/>
      <c r="J31" s="73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4"/>
    </row>
    <row r="33" spans="1:10" ht="21" customHeight="1" x14ac:dyDescent="0.25">
      <c r="A33" s="87">
        <v>7</v>
      </c>
      <c r="B33" s="83" t="s">
        <v>31</v>
      </c>
      <c r="C33" s="77">
        <v>0</v>
      </c>
      <c r="D33" s="80"/>
      <c r="E33" s="77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66"/>
    </row>
    <row r="34" spans="1:10" ht="21" customHeight="1" x14ac:dyDescent="0.25">
      <c r="A34" s="87"/>
      <c r="B34" s="83"/>
      <c r="C34" s="77"/>
      <c r="D34" s="80"/>
      <c r="E34" s="77"/>
      <c r="F34" s="34">
        <v>0</v>
      </c>
      <c r="G34" s="34">
        <v>0</v>
      </c>
      <c r="H34" s="34">
        <f t="shared" si="0"/>
        <v>0</v>
      </c>
      <c r="I34" s="42"/>
      <c r="J34" s="67"/>
    </row>
    <row r="35" spans="1:10" ht="21" customHeight="1" x14ac:dyDescent="0.25">
      <c r="A35" s="87"/>
      <c r="B35" s="83"/>
      <c r="C35" s="77"/>
      <c r="D35" s="80"/>
      <c r="E35" s="77"/>
      <c r="F35" s="34">
        <v>0</v>
      </c>
      <c r="G35" s="34">
        <v>0</v>
      </c>
      <c r="H35" s="34">
        <f t="shared" si="0"/>
        <v>0</v>
      </c>
      <c r="I35" s="42"/>
      <c r="J35" s="67"/>
    </row>
    <row r="36" spans="1:10" ht="21" customHeight="1" x14ac:dyDescent="0.25">
      <c r="A36" s="87"/>
      <c r="B36" s="83"/>
      <c r="C36" s="77"/>
      <c r="D36" s="80"/>
      <c r="E36" s="77"/>
      <c r="F36" s="34">
        <v>0</v>
      </c>
      <c r="G36" s="34">
        <v>0</v>
      </c>
      <c r="H36" s="34">
        <f t="shared" si="0"/>
        <v>0</v>
      </c>
      <c r="I36" s="42"/>
      <c r="J36" s="67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68"/>
    </row>
    <row r="38" spans="1:10" ht="21" customHeight="1" x14ac:dyDescent="0.25">
      <c r="A38" s="87">
        <v>8</v>
      </c>
      <c r="B38" s="83" t="s">
        <v>33</v>
      </c>
      <c r="C38" s="77">
        <v>0</v>
      </c>
      <c r="D38" s="80"/>
      <c r="E38" s="77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2" t="s">
        <v>34</v>
      </c>
    </row>
    <row r="39" spans="1:10" ht="21" customHeight="1" x14ac:dyDescent="0.25">
      <c r="A39" s="87"/>
      <c r="B39" s="83"/>
      <c r="C39" s="77"/>
      <c r="D39" s="80"/>
      <c r="E39" s="77"/>
      <c r="F39" s="34">
        <v>0</v>
      </c>
      <c r="G39" s="34">
        <v>0</v>
      </c>
      <c r="H39" s="34">
        <f t="shared" si="0"/>
        <v>0</v>
      </c>
      <c r="I39" s="42"/>
      <c r="J39" s="73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4"/>
    </row>
    <row r="41" spans="1:10" ht="21" customHeight="1" x14ac:dyDescent="0.25">
      <c r="A41" s="87">
        <v>9</v>
      </c>
      <c r="B41" s="83" t="s">
        <v>36</v>
      </c>
      <c r="C41" s="77">
        <v>0</v>
      </c>
      <c r="D41" s="80"/>
      <c r="E41" s="77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3" t="s">
        <v>37</v>
      </c>
    </row>
    <row r="42" spans="1:10" ht="21" customHeight="1" x14ac:dyDescent="0.25">
      <c r="A42" s="87"/>
      <c r="B42" s="83"/>
      <c r="C42" s="77"/>
      <c r="D42" s="80"/>
      <c r="E42" s="77"/>
      <c r="F42" s="34">
        <v>0</v>
      </c>
      <c r="G42" s="34">
        <v>0</v>
      </c>
      <c r="H42" s="34">
        <f t="shared" si="0"/>
        <v>0</v>
      </c>
      <c r="I42" s="42"/>
      <c r="J42" s="64"/>
    </row>
    <row r="43" spans="1:10" ht="21" customHeight="1" x14ac:dyDescent="0.25">
      <c r="A43" s="87"/>
      <c r="B43" s="83"/>
      <c r="C43" s="77"/>
      <c r="D43" s="80"/>
      <c r="E43" s="77"/>
      <c r="F43" s="34">
        <v>0</v>
      </c>
      <c r="G43" s="34">
        <v>0</v>
      </c>
      <c r="H43" s="34">
        <f t="shared" si="0"/>
        <v>0</v>
      </c>
      <c r="I43" s="42"/>
      <c r="J43" s="64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65"/>
    </row>
    <row r="45" spans="1:10" ht="21" customHeight="1" x14ac:dyDescent="0.25">
      <c r="A45" s="81">
        <v>10</v>
      </c>
      <c r="B45" s="83" t="s">
        <v>39</v>
      </c>
      <c r="C45" s="77">
        <v>0</v>
      </c>
      <c r="D45" s="80"/>
      <c r="E45" s="77">
        <f t="shared" si="2"/>
        <v>0</v>
      </c>
      <c r="F45" s="34">
        <v>0</v>
      </c>
      <c r="G45" s="34">
        <v>0</v>
      </c>
      <c r="H45" s="34">
        <f t="shared" si="0"/>
        <v>0</v>
      </c>
      <c r="I45" s="42"/>
      <c r="J45" s="66"/>
    </row>
    <row r="46" spans="1:10" ht="21" customHeight="1" x14ac:dyDescent="0.25">
      <c r="A46" s="88"/>
      <c r="B46" s="83"/>
      <c r="C46" s="77"/>
      <c r="D46" s="80"/>
      <c r="E46" s="77"/>
      <c r="F46" s="34">
        <v>0</v>
      </c>
      <c r="G46" s="34">
        <v>0</v>
      </c>
      <c r="H46" s="34">
        <f t="shared" ref="H46:H51" si="19">F46+G46</f>
        <v>0</v>
      </c>
      <c r="I46" s="42"/>
      <c r="J46" s="67"/>
    </row>
    <row r="47" spans="1:10" ht="21" customHeight="1" x14ac:dyDescent="0.25">
      <c r="A47" s="88"/>
      <c r="B47" s="83"/>
      <c r="C47" s="77"/>
      <c r="D47" s="80"/>
      <c r="E47" s="77"/>
      <c r="F47" s="34">
        <v>0</v>
      </c>
      <c r="G47" s="34">
        <v>0</v>
      </c>
      <c r="H47" s="34">
        <f t="shared" si="19"/>
        <v>0</v>
      </c>
      <c r="I47" s="42"/>
      <c r="J47" s="67"/>
    </row>
    <row r="48" spans="1:10" ht="21" customHeight="1" x14ac:dyDescent="0.25">
      <c r="A48" s="88"/>
      <c r="B48" s="83"/>
      <c r="C48" s="77"/>
      <c r="D48" s="80"/>
      <c r="E48" s="77"/>
      <c r="F48" s="34">
        <v>0</v>
      </c>
      <c r="G48" s="34">
        <v>0</v>
      </c>
      <c r="H48" s="34">
        <f t="shared" si="19"/>
        <v>0</v>
      </c>
      <c r="I48" s="42"/>
      <c r="J48" s="67"/>
    </row>
    <row r="49" spans="1:10" ht="21" customHeight="1" x14ac:dyDescent="0.25">
      <c r="A49" s="88"/>
      <c r="B49" s="83"/>
      <c r="C49" s="77"/>
      <c r="D49" s="80"/>
      <c r="E49" s="77"/>
      <c r="F49" s="34">
        <v>0</v>
      </c>
      <c r="G49" s="34">
        <v>0</v>
      </c>
      <c r="H49" s="34">
        <f t="shared" si="19"/>
        <v>0</v>
      </c>
      <c r="I49" s="42"/>
      <c r="J49" s="67"/>
    </row>
    <row r="50" spans="1:10" ht="21" customHeight="1" x14ac:dyDescent="0.25">
      <c r="A50" s="88"/>
      <c r="B50" s="83"/>
      <c r="C50" s="77"/>
      <c r="D50" s="80"/>
      <c r="E50" s="77"/>
      <c r="F50" s="34">
        <v>0</v>
      </c>
      <c r="G50" s="34">
        <v>0</v>
      </c>
      <c r="H50" s="34">
        <f t="shared" si="19"/>
        <v>0</v>
      </c>
      <c r="I50" s="42"/>
      <c r="J50" s="67"/>
    </row>
    <row r="51" spans="1:10" ht="21" customHeight="1" x14ac:dyDescent="0.25">
      <c r="A51" s="82"/>
      <c r="B51" s="83"/>
      <c r="C51" s="77"/>
      <c r="D51" s="80"/>
      <c r="E51" s="77"/>
      <c r="F51" s="34">
        <v>0</v>
      </c>
      <c r="G51" s="34">
        <v>0</v>
      </c>
      <c r="H51" s="34">
        <f t="shared" si="19"/>
        <v>0</v>
      </c>
      <c r="I51" s="42"/>
      <c r="J51" s="67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68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594</v>
      </c>
      <c r="G53" s="37">
        <f t="shared" si="22"/>
        <v>0</v>
      </c>
      <c r="H53" s="37">
        <f t="shared" si="22"/>
        <v>594</v>
      </c>
      <c r="I53" s="43"/>
      <c r="J53" s="44"/>
    </row>
    <row r="57" spans="1:10" ht="21" customHeight="1" x14ac:dyDescent="0.25">
      <c r="A57" s="92" t="s">
        <v>42</v>
      </c>
      <c r="B57" s="93"/>
      <c r="C57" s="94" t="s">
        <v>43</v>
      </c>
      <c r="D57" s="94"/>
      <c r="E57" s="94" t="s">
        <v>44</v>
      </c>
      <c r="F57" s="94"/>
      <c r="G57" s="94" t="s">
        <v>45</v>
      </c>
      <c r="H57" s="94"/>
      <c r="I57" s="45" t="s">
        <v>46</v>
      </c>
    </row>
    <row r="58" spans="1:10" ht="21" customHeight="1" x14ac:dyDescent="0.25">
      <c r="A58" s="84">
        <f>E53</f>
        <v>0</v>
      </c>
      <c r="B58" s="85"/>
      <c r="C58" s="85">
        <f>H53</f>
        <v>594</v>
      </c>
      <c r="D58" s="85"/>
      <c r="E58" s="85">
        <f>F53</f>
        <v>594</v>
      </c>
      <c r="F58" s="85"/>
      <c r="G58" s="85">
        <f>G53</f>
        <v>0</v>
      </c>
      <c r="H58" s="85"/>
      <c r="I58" s="46">
        <f>A58-C58</f>
        <v>-594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6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workbookViewId="0">
      <selection activeCell="O19" sqref="O19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9" t="s">
        <v>51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111" t="s">
        <v>81</v>
      </c>
      <c r="G5" s="111"/>
      <c r="H5" s="5" t="s">
        <v>53</v>
      </c>
      <c r="I5" s="4"/>
      <c r="J5" s="111"/>
      <c r="K5" s="112"/>
    </row>
    <row r="6" spans="2:11" ht="20.100000000000001" customHeight="1" x14ac:dyDescent="0.25">
      <c r="B6" s="6"/>
      <c r="C6" s="7"/>
      <c r="D6" s="8" t="s">
        <v>54</v>
      </c>
      <c r="E6" s="8"/>
      <c r="F6" s="113" t="s">
        <v>82</v>
      </c>
      <c r="G6" s="113"/>
      <c r="H6" s="8" t="s">
        <v>55</v>
      </c>
      <c r="I6" s="7"/>
      <c r="J6" s="113" t="s">
        <v>84</v>
      </c>
      <c r="K6" s="114"/>
    </row>
    <row r="7" spans="2:11" ht="20.100000000000001" customHeight="1" x14ac:dyDescent="0.25">
      <c r="B7" s="6"/>
      <c r="C7" s="7"/>
      <c r="D7" s="8" t="s">
        <v>56</v>
      </c>
      <c r="E7" s="8"/>
      <c r="F7" s="113" t="s">
        <v>83</v>
      </c>
      <c r="G7" s="113"/>
      <c r="H7" s="8" t="s">
        <v>57</v>
      </c>
      <c r="I7" s="7"/>
      <c r="J7" s="119">
        <v>45194</v>
      </c>
      <c r="K7" s="11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108" t="s">
        <v>152</v>
      </c>
      <c r="K8" s="109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7" t="s">
        <v>1</v>
      </c>
      <c r="C10" s="99"/>
      <c r="D10" s="13" t="s">
        <v>59</v>
      </c>
      <c r="E10" s="97" t="s">
        <v>60</v>
      </c>
      <c r="F10" s="99"/>
      <c r="G10" s="15" t="s">
        <v>61</v>
      </c>
      <c r="H10" s="14" t="s">
        <v>62</v>
      </c>
      <c r="I10" s="97" t="s">
        <v>63</v>
      </c>
      <c r="J10" s="99"/>
      <c r="K10" s="15" t="s">
        <v>64</v>
      </c>
    </row>
    <row r="11" spans="2:11" ht="20.100000000000001" customHeight="1" x14ac:dyDescent="0.25">
      <c r="B11" s="117">
        <v>1</v>
      </c>
      <c r="C11" s="118"/>
      <c r="D11" s="102" t="s">
        <v>65</v>
      </c>
      <c r="E11" s="117" t="s">
        <v>66</v>
      </c>
      <c r="F11" s="118"/>
      <c r="G11" s="16">
        <v>0</v>
      </c>
      <c r="H11" s="16"/>
      <c r="I11" s="106"/>
      <c r="J11" s="107"/>
      <c r="K11" s="21" t="s">
        <v>67</v>
      </c>
    </row>
    <row r="12" spans="2:11" ht="20.100000000000001" customHeight="1" x14ac:dyDescent="0.25">
      <c r="B12" s="117">
        <v>2</v>
      </c>
      <c r="C12" s="118"/>
      <c r="D12" s="103"/>
      <c r="E12" s="105" t="s">
        <v>68</v>
      </c>
      <c r="F12" s="105"/>
      <c r="G12" s="16">
        <v>490.6</v>
      </c>
      <c r="H12" s="16"/>
      <c r="I12" s="106"/>
      <c r="J12" s="107"/>
      <c r="K12" s="21" t="s">
        <v>85</v>
      </c>
    </row>
    <row r="13" spans="2:11" ht="20.100000000000001" customHeight="1" x14ac:dyDescent="0.25">
      <c r="B13" s="117">
        <v>3</v>
      </c>
      <c r="C13" s="118"/>
      <c r="D13" s="103"/>
      <c r="E13" s="117" t="s">
        <v>69</v>
      </c>
      <c r="F13" s="118"/>
      <c r="G13" s="16">
        <v>0</v>
      </c>
      <c r="H13" s="16"/>
      <c r="I13" s="106"/>
      <c r="J13" s="107"/>
      <c r="K13" s="21"/>
    </row>
    <row r="14" spans="2:11" ht="20.100000000000001" customHeight="1" x14ac:dyDescent="0.25">
      <c r="B14" s="117">
        <v>4</v>
      </c>
      <c r="C14" s="118"/>
      <c r="D14" s="103"/>
      <c r="E14" s="117" t="s">
        <v>70</v>
      </c>
      <c r="F14" s="118"/>
      <c r="G14" s="16">
        <v>71</v>
      </c>
      <c r="H14" s="16"/>
      <c r="I14" s="106"/>
      <c r="J14" s="107"/>
      <c r="K14" s="21"/>
    </row>
    <row r="15" spans="2:11" ht="20.100000000000001" customHeight="1" x14ac:dyDescent="0.25">
      <c r="B15" s="117">
        <v>5</v>
      </c>
      <c r="C15" s="118"/>
      <c r="D15" s="102" t="s">
        <v>39</v>
      </c>
      <c r="E15" s="105"/>
      <c r="F15" s="105"/>
      <c r="G15" s="16">
        <v>0</v>
      </c>
      <c r="H15" s="16"/>
      <c r="I15" s="106"/>
      <c r="J15" s="107"/>
      <c r="K15" s="21"/>
    </row>
    <row r="16" spans="2:11" ht="20.100000000000001" customHeight="1" x14ac:dyDescent="0.25">
      <c r="B16" s="117">
        <v>6</v>
      </c>
      <c r="C16" s="118"/>
      <c r="D16" s="103"/>
      <c r="E16" s="105"/>
      <c r="F16" s="105"/>
      <c r="G16" s="16">
        <v>0</v>
      </c>
      <c r="H16" s="16"/>
      <c r="I16" s="106"/>
      <c r="J16" s="107"/>
      <c r="K16" s="21"/>
    </row>
    <row r="17" spans="1:11" ht="20.100000000000001" customHeight="1" x14ac:dyDescent="0.25">
      <c r="B17" s="117">
        <v>7</v>
      </c>
      <c r="C17" s="118"/>
      <c r="D17" s="104"/>
      <c r="E17" s="105"/>
      <c r="F17" s="105"/>
      <c r="G17" s="16">
        <v>0</v>
      </c>
      <c r="H17" s="16"/>
      <c r="I17" s="106"/>
      <c r="J17" s="107"/>
      <c r="K17" s="21"/>
    </row>
    <row r="18" spans="1:11" ht="20.100000000000001" customHeight="1" x14ac:dyDescent="0.25">
      <c r="B18" s="97" t="s">
        <v>41</v>
      </c>
      <c r="C18" s="98"/>
      <c r="D18" s="98"/>
      <c r="E18" s="98"/>
      <c r="F18" s="99"/>
      <c r="G18" s="17">
        <f>SUM(G11:G17)</f>
        <v>561.6</v>
      </c>
      <c r="H18" s="17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15" t="s">
        <v>62</v>
      </c>
      <c r="C20" s="115"/>
      <c r="D20" s="115"/>
      <c r="E20" s="115"/>
      <c r="F20" s="115"/>
      <c r="G20" s="115" t="s">
        <v>71</v>
      </c>
      <c r="H20" s="115"/>
      <c r="I20" s="115"/>
      <c r="J20" s="115"/>
      <c r="K20" s="15" t="s">
        <v>72</v>
      </c>
    </row>
    <row r="21" spans="1:11" ht="20.100000000000001" customHeight="1" x14ac:dyDescent="0.25">
      <c r="B21" s="116">
        <f>H18</f>
        <v>0</v>
      </c>
      <c r="C21" s="116"/>
      <c r="D21" s="116"/>
      <c r="E21" s="116"/>
      <c r="F21" s="116"/>
      <c r="G21" s="116">
        <f>I18</f>
        <v>0</v>
      </c>
      <c r="H21" s="116"/>
      <c r="I21" s="116"/>
      <c r="J21" s="116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73</v>
      </c>
      <c r="C23" s="7"/>
      <c r="D23" s="7"/>
      <c r="E23" s="7"/>
      <c r="F23" s="7" t="s">
        <v>48</v>
      </c>
      <c r="G23" s="7" t="s">
        <v>74</v>
      </c>
      <c r="H23" s="7"/>
      <c r="I23" s="7"/>
      <c r="J23" s="7" t="s">
        <v>50</v>
      </c>
      <c r="K23" s="7"/>
    </row>
    <row r="26" spans="1:11" ht="17.399999999999999" x14ac:dyDescent="0.25">
      <c r="A26" s="89" t="s">
        <v>75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8" spans="1:11" ht="20.100000000000001" customHeight="1" x14ac:dyDescent="0.25">
      <c r="B28" s="3"/>
      <c r="C28" s="4"/>
      <c r="D28" s="5" t="s">
        <v>52</v>
      </c>
      <c r="E28" s="5"/>
      <c r="F28" s="111"/>
      <c r="G28" s="111"/>
      <c r="H28" s="5" t="s">
        <v>53</v>
      </c>
      <c r="I28" s="4"/>
      <c r="J28" s="111"/>
      <c r="K28" s="112"/>
    </row>
    <row r="29" spans="1:11" ht="20.100000000000001" customHeight="1" x14ac:dyDescent="0.25">
      <c r="B29" s="6"/>
      <c r="C29" s="7"/>
      <c r="D29" s="8" t="s">
        <v>54</v>
      </c>
      <c r="E29" s="8"/>
      <c r="F29" s="113"/>
      <c r="G29" s="113"/>
      <c r="H29" s="8" t="s">
        <v>55</v>
      </c>
      <c r="I29" s="7"/>
      <c r="J29" s="113"/>
      <c r="K29" s="114"/>
    </row>
    <row r="30" spans="1:11" ht="20.100000000000001" customHeight="1" x14ac:dyDescent="0.25">
      <c r="B30" s="6"/>
      <c r="C30" s="7"/>
      <c r="D30" s="8" t="s">
        <v>56</v>
      </c>
      <c r="E30" s="8"/>
      <c r="F30" s="113"/>
      <c r="G30" s="113"/>
      <c r="H30" s="8" t="s">
        <v>57</v>
      </c>
      <c r="I30" s="7"/>
      <c r="J30" s="113"/>
      <c r="K30" s="114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108"/>
      <c r="K31" s="109"/>
    </row>
    <row r="32" spans="1:11" ht="20.100000000000001" customHeight="1" x14ac:dyDescent="0.25"/>
    <row r="33" spans="2:11" ht="20.100000000000001" customHeight="1" x14ac:dyDescent="0.25">
      <c r="B33" s="105"/>
      <c r="C33" s="105"/>
      <c r="D33" s="18" t="s">
        <v>76</v>
      </c>
      <c r="E33" s="105" t="s">
        <v>77</v>
      </c>
      <c r="F33" s="105"/>
      <c r="G33" s="16" t="s">
        <v>78</v>
      </c>
      <c r="H33" s="16" t="s">
        <v>79</v>
      </c>
      <c r="I33" s="110" t="s">
        <v>41</v>
      </c>
      <c r="J33" s="110"/>
      <c r="K33" s="25" t="s">
        <v>64</v>
      </c>
    </row>
    <row r="34" spans="2:11" ht="20.100000000000001" customHeight="1" x14ac:dyDescent="0.25">
      <c r="B34" s="105">
        <v>1</v>
      </c>
      <c r="C34" s="105"/>
      <c r="D34" s="19"/>
      <c r="E34" s="105"/>
      <c r="F34" s="105"/>
      <c r="G34" s="16">
        <v>100</v>
      </c>
      <c r="H34" s="16">
        <v>2</v>
      </c>
      <c r="I34" s="106">
        <f>G34*H34</f>
        <v>200</v>
      </c>
      <c r="J34" s="107"/>
      <c r="K34" s="26"/>
    </row>
    <row r="35" spans="2:11" ht="20.100000000000001" customHeight="1" x14ac:dyDescent="0.25">
      <c r="B35" s="105">
        <v>2</v>
      </c>
      <c r="C35" s="105"/>
      <c r="D35" s="19"/>
      <c r="E35" s="105"/>
      <c r="F35" s="105"/>
      <c r="G35" s="16">
        <v>0</v>
      </c>
      <c r="H35" s="16">
        <v>2</v>
      </c>
      <c r="I35" s="106">
        <f t="shared" ref="I35:I36" si="0">G35*H35</f>
        <v>0</v>
      </c>
      <c r="J35" s="107"/>
      <c r="K35" s="26"/>
    </row>
    <row r="36" spans="2:11" ht="20.100000000000001" customHeight="1" x14ac:dyDescent="0.25">
      <c r="B36" s="105">
        <v>3</v>
      </c>
      <c r="C36" s="105"/>
      <c r="D36" s="19"/>
      <c r="E36" s="105"/>
      <c r="F36" s="105"/>
      <c r="G36" s="16">
        <v>0</v>
      </c>
      <c r="H36" s="16">
        <v>2</v>
      </c>
      <c r="I36" s="106">
        <f t="shared" si="0"/>
        <v>0</v>
      </c>
      <c r="J36" s="107"/>
      <c r="K36" s="26"/>
    </row>
    <row r="37" spans="2:11" ht="20.100000000000001" customHeight="1" x14ac:dyDescent="0.25">
      <c r="B37" s="97" t="s">
        <v>41</v>
      </c>
      <c r="C37" s="98"/>
      <c r="D37" s="98"/>
      <c r="E37" s="98"/>
      <c r="F37" s="99"/>
      <c r="G37" s="17"/>
      <c r="H37" s="17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25">
      <c r="B38" s="7" t="s">
        <v>73</v>
      </c>
      <c r="C38" s="7"/>
      <c r="D38" s="7"/>
      <c r="E38" s="7"/>
      <c r="F38" s="7" t="s">
        <v>48</v>
      </c>
      <c r="G38" s="7" t="s">
        <v>74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ADDA2-978F-4BC7-B941-BEBFD44B8897}">
  <dimension ref="A1:M13"/>
  <sheetViews>
    <sheetView workbookViewId="0">
      <selection sqref="A1:K10"/>
    </sheetView>
  </sheetViews>
  <sheetFormatPr defaultRowHeight="14.4" x14ac:dyDescent="0.25"/>
  <cols>
    <col min="1" max="1" width="13.6640625" customWidth="1"/>
    <col min="2" max="2" width="5.33203125" customWidth="1"/>
    <col min="3" max="3" width="10.88671875" customWidth="1"/>
    <col min="4" max="4" width="5.44140625" style="28" customWidth="1"/>
    <col min="5" max="5" width="9.6640625" customWidth="1"/>
    <col min="6" max="6" width="9" customWidth="1"/>
    <col min="7" max="7" width="8.21875" style="28" customWidth="1"/>
    <col min="8" max="8" width="11.21875" customWidth="1"/>
    <col min="9" max="9" width="9.6640625" style="28" customWidth="1"/>
    <col min="10" max="11" width="9" style="28"/>
    <col min="13" max="13" width="40.77734375" customWidth="1"/>
  </cols>
  <sheetData>
    <row r="1" spans="1:13" ht="30" customHeight="1" x14ac:dyDescent="0.25">
      <c r="A1" s="124" t="s">
        <v>91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  <c r="L1" s="50"/>
    </row>
    <row r="2" spans="1:13" s="52" customFormat="1" ht="41.25" customHeight="1" x14ac:dyDescent="0.25">
      <c r="A2" s="120" t="s">
        <v>120</v>
      </c>
      <c r="B2" s="57" t="s">
        <v>92</v>
      </c>
      <c r="C2" s="57" t="s">
        <v>93</v>
      </c>
      <c r="D2" s="57" t="s">
        <v>94</v>
      </c>
      <c r="E2" s="57" t="s">
        <v>95</v>
      </c>
      <c r="F2" s="57" t="s">
        <v>96</v>
      </c>
      <c r="G2" s="57" t="s">
        <v>97</v>
      </c>
      <c r="H2" s="57" t="s">
        <v>98</v>
      </c>
      <c r="I2" s="57" t="s">
        <v>121</v>
      </c>
      <c r="J2" s="57" t="s">
        <v>99</v>
      </c>
      <c r="K2" s="57" t="s">
        <v>100</v>
      </c>
      <c r="L2" s="51"/>
    </row>
    <row r="3" spans="1:13" ht="15.6" x14ac:dyDescent="0.25">
      <c r="A3" s="121"/>
      <c r="B3" s="53">
        <v>1</v>
      </c>
      <c r="C3" s="54" t="s">
        <v>101</v>
      </c>
      <c r="D3" s="53">
        <v>33</v>
      </c>
      <c r="E3" s="55" t="s">
        <v>102</v>
      </c>
      <c r="F3" s="55" t="s">
        <v>103</v>
      </c>
      <c r="G3" s="53" t="s">
        <v>88</v>
      </c>
      <c r="H3" s="56">
        <v>2310</v>
      </c>
      <c r="I3" s="53" t="s">
        <v>104</v>
      </c>
      <c r="J3" s="53" t="s">
        <v>105</v>
      </c>
      <c r="K3" s="53" t="s">
        <v>106</v>
      </c>
      <c r="L3" s="50"/>
    </row>
    <row r="4" spans="1:13" ht="15.6" x14ac:dyDescent="0.25">
      <c r="A4" s="121"/>
      <c r="B4" s="53">
        <v>2</v>
      </c>
      <c r="C4" s="54" t="s">
        <v>107</v>
      </c>
      <c r="D4" s="53">
        <v>19</v>
      </c>
      <c r="E4" s="55" t="s">
        <v>102</v>
      </c>
      <c r="F4" s="55" t="s">
        <v>108</v>
      </c>
      <c r="G4" s="53" t="s">
        <v>89</v>
      </c>
      <c r="H4" s="56">
        <v>2310</v>
      </c>
      <c r="I4" s="53" t="s">
        <v>109</v>
      </c>
      <c r="J4" s="53" t="s">
        <v>105</v>
      </c>
      <c r="K4" s="53">
        <v>773</v>
      </c>
      <c r="L4" s="50"/>
    </row>
    <row r="5" spans="1:13" ht="15.6" x14ac:dyDescent="0.25">
      <c r="A5" s="121"/>
      <c r="B5" s="53">
        <v>3</v>
      </c>
      <c r="C5" s="54" t="s">
        <v>110</v>
      </c>
      <c r="D5" s="53">
        <v>5</v>
      </c>
      <c r="E5" s="55" t="s">
        <v>111</v>
      </c>
      <c r="F5" s="55" t="s">
        <v>112</v>
      </c>
      <c r="G5" s="53" t="s">
        <v>88</v>
      </c>
      <c r="H5" s="56">
        <v>2310</v>
      </c>
      <c r="I5" s="53" t="s">
        <v>104</v>
      </c>
      <c r="J5" s="53" t="s">
        <v>113</v>
      </c>
      <c r="K5" s="53" t="s">
        <v>86</v>
      </c>
      <c r="L5" s="50"/>
    </row>
    <row r="6" spans="1:13" ht="15.6" x14ac:dyDescent="0.25">
      <c r="A6" s="121"/>
      <c r="B6" s="53">
        <v>4</v>
      </c>
      <c r="C6" s="54" t="s">
        <v>114</v>
      </c>
      <c r="D6" s="53">
        <v>5</v>
      </c>
      <c r="E6" s="55" t="s">
        <v>115</v>
      </c>
      <c r="F6" s="55" t="s">
        <v>116</v>
      </c>
      <c r="G6" s="53" t="s">
        <v>90</v>
      </c>
      <c r="H6" s="56">
        <v>1790</v>
      </c>
      <c r="I6" s="53" t="s">
        <v>117</v>
      </c>
      <c r="J6" s="53" t="s">
        <v>105</v>
      </c>
      <c r="K6" s="53" t="s">
        <v>87</v>
      </c>
      <c r="L6" s="50"/>
    </row>
    <row r="7" spans="1:13" ht="30" customHeight="1" x14ac:dyDescent="0.25">
      <c r="A7" s="122" t="s">
        <v>122</v>
      </c>
      <c r="B7" s="53">
        <v>1</v>
      </c>
      <c r="C7" s="54" t="s">
        <v>101</v>
      </c>
      <c r="D7" s="53"/>
      <c r="E7" s="55" t="s">
        <v>111</v>
      </c>
      <c r="F7" s="55" t="s">
        <v>112</v>
      </c>
      <c r="G7" s="53" t="s">
        <v>88</v>
      </c>
      <c r="H7" s="56">
        <v>2310</v>
      </c>
      <c r="I7" s="53" t="s">
        <v>105</v>
      </c>
      <c r="J7" s="53" t="s">
        <v>123</v>
      </c>
      <c r="K7" s="53" t="s">
        <v>86</v>
      </c>
      <c r="L7" s="50"/>
      <c r="M7" s="48"/>
    </row>
    <row r="8" spans="1:13" ht="15.6" x14ac:dyDescent="0.25">
      <c r="A8" s="123"/>
      <c r="B8" s="53">
        <v>2</v>
      </c>
      <c r="C8" s="54" t="s">
        <v>107</v>
      </c>
      <c r="D8" s="53"/>
      <c r="E8" s="55" t="s">
        <v>124</v>
      </c>
      <c r="F8" s="55" t="s">
        <v>125</v>
      </c>
      <c r="G8" s="53" t="s">
        <v>89</v>
      </c>
      <c r="H8" s="56">
        <v>2310</v>
      </c>
      <c r="I8" s="53" t="s">
        <v>113</v>
      </c>
      <c r="J8" s="53" t="s">
        <v>109</v>
      </c>
      <c r="K8" s="53">
        <v>773</v>
      </c>
      <c r="L8" s="50"/>
      <c r="M8" s="48"/>
    </row>
    <row r="9" spans="1:13" ht="15.6" x14ac:dyDescent="0.25">
      <c r="A9" s="123"/>
      <c r="B9" s="53">
        <v>3</v>
      </c>
      <c r="C9" s="54" t="s">
        <v>110</v>
      </c>
      <c r="D9" s="53"/>
      <c r="E9" s="55" t="s">
        <v>126</v>
      </c>
      <c r="F9" s="55" t="s">
        <v>127</v>
      </c>
      <c r="G9" s="53" t="s">
        <v>88</v>
      </c>
      <c r="H9" s="56">
        <v>2310</v>
      </c>
      <c r="I9" s="53" t="s">
        <v>113</v>
      </c>
      <c r="J9" s="53" t="s">
        <v>104</v>
      </c>
      <c r="K9" s="53" t="s">
        <v>118</v>
      </c>
      <c r="L9" s="50"/>
      <c r="M9" s="48"/>
    </row>
    <row r="10" spans="1:13" ht="15.6" x14ac:dyDescent="0.25">
      <c r="A10" s="123"/>
      <c r="B10" s="53">
        <v>4</v>
      </c>
      <c r="C10" s="54" t="s">
        <v>114</v>
      </c>
      <c r="D10" s="53"/>
      <c r="E10" s="55" t="s">
        <v>124</v>
      </c>
      <c r="F10" s="55" t="s">
        <v>128</v>
      </c>
      <c r="G10" s="53" t="s">
        <v>90</v>
      </c>
      <c r="H10" s="56">
        <v>1790</v>
      </c>
      <c r="I10" s="53" t="s">
        <v>105</v>
      </c>
      <c r="J10" s="53" t="s">
        <v>117</v>
      </c>
      <c r="K10" s="53" t="s">
        <v>119</v>
      </c>
      <c r="L10" s="50"/>
    </row>
    <row r="11" spans="1:13" ht="15.6" x14ac:dyDescent="0.25">
      <c r="A11" s="50"/>
      <c r="B11" s="50"/>
      <c r="C11" s="50"/>
      <c r="D11" s="49"/>
      <c r="E11" s="50"/>
      <c r="F11" s="50"/>
      <c r="G11" s="49"/>
      <c r="H11" s="50"/>
      <c r="I11" s="49"/>
      <c r="J11" s="49"/>
      <c r="K11" s="49"/>
      <c r="L11" s="50"/>
      <c r="M11" s="48"/>
    </row>
    <row r="12" spans="1:13" ht="15.6" x14ac:dyDescent="0.25">
      <c r="A12" s="50"/>
      <c r="B12" s="50"/>
      <c r="C12" s="50"/>
      <c r="D12" s="49"/>
      <c r="E12" s="50"/>
      <c r="F12" s="50"/>
      <c r="G12" s="49"/>
      <c r="H12" s="50"/>
      <c r="I12" s="49"/>
      <c r="J12" s="49"/>
      <c r="K12" s="49"/>
      <c r="L12" s="50"/>
      <c r="M12" s="48"/>
    </row>
    <row r="13" spans="1:13" x14ac:dyDescent="0.25">
      <c r="M13" s="48"/>
    </row>
  </sheetData>
  <mergeCells count="3">
    <mergeCell ref="A2:A6"/>
    <mergeCell ref="A7:A10"/>
    <mergeCell ref="A1:K1"/>
  </mergeCells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35C01-9E81-4384-B075-557EA978C955}">
  <dimension ref="A1:P13"/>
  <sheetViews>
    <sheetView workbookViewId="0">
      <selection activeCell="F17" sqref="F17"/>
    </sheetView>
  </sheetViews>
  <sheetFormatPr defaultRowHeight="14.4" x14ac:dyDescent="0.25"/>
  <cols>
    <col min="1" max="1" width="11.21875" customWidth="1"/>
    <col min="3" max="3" width="12.44140625" customWidth="1"/>
    <col min="7" max="7" width="13.21875" customWidth="1"/>
    <col min="8" max="8" width="11.21875" customWidth="1"/>
    <col min="10" max="10" width="12" customWidth="1"/>
    <col min="15" max="15" width="32.33203125" customWidth="1"/>
    <col min="16" max="16" width="43.21875" customWidth="1"/>
  </cols>
  <sheetData>
    <row r="1" spans="1:16" ht="15.6" x14ac:dyDescent="0.25">
      <c r="A1" s="124" t="s">
        <v>133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16" ht="27.6" x14ac:dyDescent="0.25">
      <c r="A2" s="120" t="s">
        <v>131</v>
      </c>
      <c r="B2" s="57" t="s">
        <v>92</v>
      </c>
      <c r="C2" s="57" t="s">
        <v>93</v>
      </c>
      <c r="D2" s="57" t="s">
        <v>94</v>
      </c>
      <c r="E2" s="57" t="s">
        <v>95</v>
      </c>
      <c r="F2" s="57" t="s">
        <v>96</v>
      </c>
      <c r="G2" s="57" t="s">
        <v>97</v>
      </c>
      <c r="H2" s="57" t="s">
        <v>98</v>
      </c>
      <c r="I2" s="57" t="s">
        <v>121</v>
      </c>
      <c r="J2" s="57" t="s">
        <v>99</v>
      </c>
      <c r="K2" s="57" t="s">
        <v>100</v>
      </c>
    </row>
    <row r="3" spans="1:16" ht="15.6" x14ac:dyDescent="0.25">
      <c r="A3" s="121"/>
      <c r="B3" s="58">
        <v>1</v>
      </c>
      <c r="C3" s="62" t="s">
        <v>130</v>
      </c>
      <c r="D3" s="58">
        <v>1</v>
      </c>
      <c r="E3" s="59" t="s">
        <v>134</v>
      </c>
      <c r="F3" s="60" t="s">
        <v>129</v>
      </c>
      <c r="G3" s="58" t="s">
        <v>135</v>
      </c>
      <c r="H3" s="61">
        <v>3840</v>
      </c>
      <c r="I3" s="58" t="s">
        <v>117</v>
      </c>
      <c r="J3" s="58" t="s">
        <v>136</v>
      </c>
      <c r="K3" s="58">
        <v>320</v>
      </c>
    </row>
    <row r="4" spans="1:16" ht="15.6" x14ac:dyDescent="0.25">
      <c r="A4" s="121"/>
      <c r="B4" s="58">
        <v>2</v>
      </c>
      <c r="C4" s="62" t="s">
        <v>107</v>
      </c>
      <c r="D4" s="58">
        <v>5</v>
      </c>
      <c r="E4" s="59" t="s">
        <v>137</v>
      </c>
      <c r="F4" s="59" t="s">
        <v>138</v>
      </c>
      <c r="G4" s="58" t="s">
        <v>139</v>
      </c>
      <c r="H4" s="61">
        <v>4600</v>
      </c>
      <c r="I4" s="58" t="s">
        <v>109</v>
      </c>
      <c r="J4" s="58" t="s">
        <v>140</v>
      </c>
      <c r="K4" s="58">
        <v>773</v>
      </c>
    </row>
    <row r="5" spans="1:16" ht="15.6" x14ac:dyDescent="0.25">
      <c r="A5" s="121"/>
      <c r="B5" s="58">
        <v>3</v>
      </c>
      <c r="C5" s="62" t="s">
        <v>110</v>
      </c>
      <c r="D5" s="58">
        <v>3</v>
      </c>
      <c r="E5" s="59" t="s">
        <v>141</v>
      </c>
      <c r="F5" s="59" t="s">
        <v>142</v>
      </c>
      <c r="G5" s="58" t="s">
        <v>135</v>
      </c>
      <c r="H5" s="61">
        <v>4600</v>
      </c>
      <c r="I5" s="58" t="s">
        <v>104</v>
      </c>
      <c r="J5" s="58" t="s">
        <v>136</v>
      </c>
      <c r="K5" s="58">
        <v>738</v>
      </c>
    </row>
    <row r="6" spans="1:16" ht="15.6" x14ac:dyDescent="0.25">
      <c r="A6" s="121"/>
      <c r="B6" s="58">
        <v>4</v>
      </c>
      <c r="C6" s="62" t="s">
        <v>114</v>
      </c>
      <c r="D6" s="58">
        <v>6</v>
      </c>
      <c r="E6" s="59" t="s">
        <v>143</v>
      </c>
      <c r="F6" s="59" t="s">
        <v>144</v>
      </c>
      <c r="G6" s="58" t="s">
        <v>139</v>
      </c>
      <c r="H6" s="61">
        <v>4200</v>
      </c>
      <c r="I6" s="58" t="s">
        <v>117</v>
      </c>
      <c r="J6" s="58" t="s">
        <v>136</v>
      </c>
      <c r="K6" s="58" t="s">
        <v>119</v>
      </c>
    </row>
    <row r="7" spans="1:16" ht="15.6" x14ac:dyDescent="0.25">
      <c r="A7" s="122" t="s">
        <v>132</v>
      </c>
      <c r="B7" s="53">
        <v>1</v>
      </c>
      <c r="C7" s="62" t="s">
        <v>130</v>
      </c>
      <c r="D7" s="53">
        <v>1</v>
      </c>
      <c r="E7" s="55" t="s">
        <v>145</v>
      </c>
      <c r="F7" s="60" t="s">
        <v>129</v>
      </c>
      <c r="G7" s="58" t="s">
        <v>139</v>
      </c>
      <c r="H7" s="61">
        <v>3840</v>
      </c>
      <c r="I7" s="58" t="s">
        <v>136</v>
      </c>
      <c r="J7" s="58" t="s">
        <v>117</v>
      </c>
      <c r="K7" s="53">
        <v>320</v>
      </c>
    </row>
    <row r="8" spans="1:16" ht="15.6" x14ac:dyDescent="0.25">
      <c r="A8" s="123"/>
      <c r="B8" s="53">
        <v>2</v>
      </c>
      <c r="C8" s="54" t="s">
        <v>107</v>
      </c>
      <c r="D8" s="53">
        <v>5</v>
      </c>
      <c r="E8" s="55" t="s">
        <v>146</v>
      </c>
      <c r="F8" s="55" t="s">
        <v>147</v>
      </c>
      <c r="G8" s="58" t="s">
        <v>139</v>
      </c>
      <c r="H8" s="61">
        <v>4600</v>
      </c>
      <c r="I8" s="58" t="s">
        <v>140</v>
      </c>
      <c r="J8" s="58" t="s">
        <v>109</v>
      </c>
      <c r="K8" s="53">
        <v>773</v>
      </c>
    </row>
    <row r="9" spans="1:16" ht="15.6" x14ac:dyDescent="0.25">
      <c r="A9" s="123"/>
      <c r="B9" s="53">
        <v>3</v>
      </c>
      <c r="C9" s="54" t="s">
        <v>110</v>
      </c>
      <c r="D9" s="53">
        <v>3</v>
      </c>
      <c r="E9" s="55" t="s">
        <v>148</v>
      </c>
      <c r="F9" s="55" t="s">
        <v>116</v>
      </c>
      <c r="G9" s="58" t="s">
        <v>135</v>
      </c>
      <c r="H9" s="61">
        <v>4600</v>
      </c>
      <c r="I9" s="58" t="s">
        <v>136</v>
      </c>
      <c r="J9" s="58" t="s">
        <v>104</v>
      </c>
      <c r="K9" s="53">
        <v>738</v>
      </c>
    </row>
    <row r="10" spans="1:16" ht="15.6" x14ac:dyDescent="0.25">
      <c r="A10" s="123"/>
      <c r="B10" s="53">
        <v>4</v>
      </c>
      <c r="C10" s="54" t="s">
        <v>114</v>
      </c>
      <c r="D10" s="53">
        <v>5</v>
      </c>
      <c r="E10" s="55" t="s">
        <v>115</v>
      </c>
      <c r="F10" s="55" t="s">
        <v>149</v>
      </c>
      <c r="G10" s="58" t="s">
        <v>139</v>
      </c>
      <c r="H10" s="61">
        <v>4200</v>
      </c>
      <c r="I10" s="58" t="s">
        <v>136</v>
      </c>
      <c r="J10" s="58" t="s">
        <v>117</v>
      </c>
      <c r="K10" s="53" t="s">
        <v>119</v>
      </c>
    </row>
    <row r="11" spans="1:16" x14ac:dyDescent="0.25">
      <c r="O11" s="48"/>
      <c r="P11" s="48"/>
    </row>
    <row r="12" spans="1:16" x14ac:dyDescent="0.25">
      <c r="O12" s="48"/>
      <c r="P12" s="48"/>
    </row>
    <row r="13" spans="1:16" x14ac:dyDescent="0.25">
      <c r="P13" s="48"/>
    </row>
  </sheetData>
  <mergeCells count="3">
    <mergeCell ref="A1:K1"/>
    <mergeCell ref="A2:A6"/>
    <mergeCell ref="A7:A10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Sheet1</vt:lpstr>
      <vt:lpstr>Sheet2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2023-09-25T07:54:54Z</cp:lastPrinted>
  <dcterms:created xsi:type="dcterms:W3CDTF">2014-04-15T08:52:00Z</dcterms:created>
  <dcterms:modified xsi:type="dcterms:W3CDTF">2023-09-25T07:54:57Z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