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45AFF229-BE0B-4A61-A4F5-F4E50E834E69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3" l="1"/>
  <c r="H48" i="3" l="1"/>
  <c r="H49" i="3"/>
  <c r="H50" i="3"/>
  <c r="H51" i="3"/>
  <c r="H52" i="3"/>
  <c r="H53" i="3"/>
  <c r="H54" i="3"/>
  <c r="H55" i="3"/>
  <c r="H56" i="3"/>
  <c r="H57" i="3"/>
  <c r="H58" i="3"/>
  <c r="H60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61" i="3"/>
  <c r="H62" i="3"/>
  <c r="H63" i="3"/>
  <c r="H64" i="3"/>
  <c r="H65" i="3"/>
  <c r="H66" i="3"/>
  <c r="H67" i="3"/>
  <c r="F73" i="3"/>
  <c r="F74" i="3" s="1"/>
  <c r="G73" i="3"/>
  <c r="G74" i="3" s="1"/>
  <c r="D73" i="3"/>
  <c r="D74" i="3" s="1"/>
  <c r="C73" i="3"/>
  <c r="C74" i="3" s="1"/>
  <c r="H72" i="3"/>
  <c r="H71" i="3"/>
  <c r="H70" i="3"/>
  <c r="H69" i="3"/>
  <c r="H68" i="3"/>
  <c r="H9" i="3"/>
  <c r="H8" i="3"/>
  <c r="E8" i="3"/>
  <c r="E73" i="3" s="1"/>
  <c r="E74" i="3" s="1"/>
  <c r="G79" i="3" l="1"/>
  <c r="E79" i="3"/>
  <c r="H73" i="3"/>
  <c r="H74" i="3" s="1"/>
  <c r="C79" i="3" s="1"/>
  <c r="A79" i="3"/>
  <c r="I79" i="3" l="1"/>
</calcChain>
</file>

<file path=xl/sharedStrings.xml><?xml version="1.0" encoding="utf-8"?>
<sst xmlns="http://schemas.openxmlformats.org/spreadsheetml/2006/main" count="102" uniqueCount="94">
  <si>
    <t>【借款报销单】</t>
  </si>
  <si>
    <t>团号：HMZA-220101-KGG690</t>
  </si>
  <si>
    <t>会议日期：1.15-16</t>
  </si>
  <si>
    <t>序号</t>
  </si>
  <si>
    <t>项目</t>
  </si>
  <si>
    <t>借款</t>
  </si>
  <si>
    <t>还款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</si>
  <si>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</si>
  <si>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</si>
  <si>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</si>
  <si>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</si>
  <si>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</si>
  <si>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</si>
  <si>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</si>
  <si>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</si>
  <si>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</si>
  <si>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</si>
  <si>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</si>
  <si>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</si>
  <si>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</si>
  <si>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</si>
  <si>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</si>
  <si>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</si>
  <si>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</si>
  <si>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</si>
  <si>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</si>
  <si>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核酸</t>
  </si>
  <si>
    <t>备注</t>
    <phoneticPr fontId="9" type="noConversion"/>
  </si>
  <si>
    <t>深圳-广州顺风车</t>
  </si>
  <si>
    <t>金色笔+黑色笔</t>
  </si>
  <si>
    <t>邮寄抱枕顺丰</t>
  </si>
  <si>
    <t>赵记传承</t>
  </si>
  <si>
    <t>中午饭麦当劳</t>
  </si>
  <si>
    <t>酒店零食</t>
  </si>
  <si>
    <t>牛皮纸袋33个（无发票）</t>
  </si>
  <si>
    <t>工衣（单价70）</t>
  </si>
  <si>
    <t>晚饭小管家+司机</t>
  </si>
  <si>
    <t>龙角散</t>
  </si>
  <si>
    <t>口罩8包</t>
  </si>
  <si>
    <t>零食</t>
  </si>
  <si>
    <t>管家中午饭</t>
  </si>
  <si>
    <t>司机中午饭（无发票）</t>
  </si>
  <si>
    <t>晚饭管家+司机</t>
  </si>
  <si>
    <t>客户午饭</t>
  </si>
  <si>
    <t>司机+工作人员午饭</t>
  </si>
  <si>
    <t>晚饭司机</t>
  </si>
  <si>
    <t>中午饭客户</t>
  </si>
  <si>
    <t>腊八粥1</t>
  </si>
  <si>
    <t>腊八粥2</t>
  </si>
  <si>
    <t>腊八粥3</t>
  </si>
  <si>
    <t>中午饭工作人员</t>
  </si>
  <si>
    <t>泡澡袋</t>
  </si>
  <si>
    <t>酒吧台灯50个（税点16.5）</t>
  </si>
  <si>
    <t>工衣服顺丰快递</t>
  </si>
  <si>
    <t>客户饭</t>
  </si>
  <si>
    <t>签到花和主播花</t>
  </si>
  <si>
    <t>酒吧夜灯14个</t>
  </si>
  <si>
    <t>客户中午饭</t>
  </si>
  <si>
    <t>晚饭</t>
  </si>
  <si>
    <t>画架3个</t>
  </si>
  <si>
    <t>纸巾快递</t>
  </si>
  <si>
    <t>顺丰</t>
  </si>
  <si>
    <t>货拉拉</t>
  </si>
  <si>
    <t>主播水</t>
  </si>
  <si>
    <t>中午饭工作人员（无发票）</t>
  </si>
  <si>
    <t>零食+饮料</t>
  </si>
  <si>
    <t>平台工作人员+主播晚饭1</t>
  </si>
  <si>
    <t>平台工作人员+主播晚饭2</t>
  </si>
  <si>
    <t>毛毯30个</t>
  </si>
  <si>
    <t>会场水果</t>
  </si>
  <si>
    <t>橘子100斤</t>
  </si>
  <si>
    <t>星巴克50杯</t>
  </si>
  <si>
    <t>酒吧灯电池</t>
  </si>
  <si>
    <t>百岁山10箱</t>
  </si>
  <si>
    <t>星巴克48杯</t>
  </si>
  <si>
    <t>星巴克52杯</t>
  </si>
  <si>
    <t>顺丰快递（侯姐）</t>
  </si>
  <si>
    <t>广州-深圳 顺风车</t>
  </si>
  <si>
    <t>可乐</t>
    <phoneticPr fontId="9" type="noConversion"/>
  </si>
  <si>
    <t>发票实际金额为145</t>
  </si>
  <si>
    <t>有记录无发票</t>
  </si>
  <si>
    <t>发票金额为134.22</t>
  </si>
  <si>
    <t>发票金额为109.6</t>
  </si>
  <si>
    <t>发票金额为9000</t>
  </si>
  <si>
    <t>发票金额为126.25</t>
  </si>
  <si>
    <t>发票金额为698</t>
  </si>
  <si>
    <t>中午饭 小管家+司机</t>
    <phoneticPr fontId="9" type="noConversion"/>
  </si>
  <si>
    <t>防疫物资+水+薄荷糖+牙线+纸杯</t>
    <phoneticPr fontId="9" type="noConversion"/>
  </si>
  <si>
    <t>口罩+湿巾（无发票）</t>
    <phoneticPr fontId="9" type="noConversion"/>
  </si>
  <si>
    <t>水壶</t>
    <phoneticPr fontId="9" type="noConversion"/>
  </si>
  <si>
    <t>篮子</t>
    <phoneticPr fontId="9" type="noConversion"/>
  </si>
  <si>
    <t>小托盘</t>
    <phoneticPr fontId="9" type="noConversion"/>
  </si>
  <si>
    <t>数据线</t>
    <phoneticPr fontId="9" type="noConversion"/>
  </si>
  <si>
    <t>早晨肯德基70份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</si>
</sst>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0_ "/>
    <numFmt numFmtId="178" formatCode="0.00_ 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8" fontId="5" fillId="5" borderId="7" xfId="0" applyNumberFormat="1" applyFont="1" applyFill="1" applyBorder="1" applyAlignment="1">
      <alignment horizontal="center" vertical="center"/>
    </xf>
    <xf numFmtId="176" fontId="5" fillId="5" borderId="7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176" fontId="0" fillId="0" borderId="7" xfId="0" applyNumberFormat="1" applyBorder="1" applyAlignment="1">
      <alignment horizontal="right" vertical="center"/>
    </xf>
    <xf numFmtId="0" fontId="4" fillId="6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178" fontId="5" fillId="7" borderId="7" xfId="0" applyNumberFormat="1" applyFont="1" applyFill="1" applyBorder="1" applyAlignment="1">
      <alignment horizontal="center" vertical="center"/>
    </xf>
    <xf numFmtId="0" fontId="2" fillId="0" borderId="0" xfId="3" applyFont="1" applyAlignment="1">
      <alignment vertical="center"/>
    </xf>
    <xf numFmtId="0" fontId="0" fillId="0" borderId="7" xfId="0" applyBorder="1">
      <alignment vertical="center"/>
    </xf>
    <xf numFmtId="0" fontId="4" fillId="6" borderId="7" xfId="0" applyFont="1" applyFill="1" applyBorder="1">
      <alignment vertical="center"/>
    </xf>
    <xf numFmtId="0" fontId="1" fillId="0" borderId="7" xfId="0" applyFont="1" applyBorder="1">
      <alignment vertical="center"/>
    </xf>
    <xf numFmtId="0" fontId="7" fillId="0" borderId="7" xfId="0" applyFont="1" applyBorder="1">
      <alignment vertical="center"/>
    </xf>
    <xf numFmtId="0" fontId="5" fillId="8" borderId="7" xfId="0" applyFont="1" applyFill="1" applyBorder="1" applyAlignment="1">
      <alignment horizontal="center" vertical="center"/>
    </xf>
    <xf numFmtId="178" fontId="6" fillId="0" borderId="7" xfId="0" applyNumberFormat="1" applyFont="1" applyBorder="1" applyAlignment="1">
      <alignment horizontal="center" vertical="center"/>
    </xf>
    <xf numFmtId="176" fontId="0" fillId="0" borderId="7" xfId="0" applyNumberForma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176" fontId="0" fillId="0" borderId="7" xfId="0" applyNumberForma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2" fillId="0" borderId="0" xfId="3" applyFont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178" fontId="5" fillId="7" borderId="7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176" fontId="0" fillId="9" borderId="7" xfId="0" applyNumberFormat="1" applyFill="1" applyBorder="1" applyAlignment="1">
      <alignment horizontal="right" vertical="center"/>
    </xf>
    <xf numFmtId="0" fontId="0" fillId="9" borderId="7" xfId="0" applyFill="1" applyBorder="1">
      <alignment vertical="center"/>
    </xf>
    <xf numFmtId="0" fontId="1" fillId="9" borderId="7" xfId="0" applyFont="1" applyFill="1" applyBorder="1" applyAlignment="1">
      <alignment vertical="center" wrapText="1"/>
    </xf>
    <xf numFmtId="0" fontId="1" fillId="9" borderId="7" xfId="0" applyFont="1" applyFill="1" applyBorder="1">
      <alignment vertical="center"/>
    </xf>
    <xf numFmtId="0" fontId="7" fillId="9" borderId="7" xfId="0" applyFont="1" applyFill="1" applyBorder="1" applyAlignment="1">
      <alignment vertical="center"/>
    </xf>
    <xf numFmtId="176" fontId="0" fillId="10" borderId="7" xfId="0" applyNumberFormat="1" applyFill="1" applyBorder="1" applyAlignment="1">
      <alignment horizontal="right" vertical="center"/>
    </xf>
    <xf numFmtId="176" fontId="0" fillId="11" borderId="7" xfId="0" applyNumberFormat="1" applyFill="1" applyBorder="1" applyAlignment="1">
      <alignment horizontal="right" vertical="center"/>
    </xf>
  </cellXfs>
  <cellStyles count="4">
    <cellStyle name="常规" xfId="0" builtinId="0"/>
    <cellStyle name="常规 2" xfId="2" xr:uid="{00000000-0005-0000-0000-000002000000}"/>
    <cellStyle name="常规 3" xfId="3" xr:uid="{00000000-0005-0000-0000-000032000000}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652463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1"/>
  <sheetViews>
    <sheetView tabSelected="1" workbookViewId="0">
      <selection activeCell="H67" sqref="H67"/>
    </sheetView>
  </sheetViews>
  <sheetFormatPr defaultColWidth="9" defaultRowHeight="21" customHeight="1" x14ac:dyDescent="0.3"/>
  <cols>
    <col min="1" max="1" width="9.06640625" style="2" bestFit="1" customWidth="1"/>
    <col min="2" max="2" width="12.1328125" bestFit="1" customWidth="1"/>
    <col min="3" max="3" width="7.06640625" style="3" bestFit="1" customWidth="1"/>
    <col min="4" max="4" width="6.3984375" bestFit="1" customWidth="1"/>
    <col min="5" max="5" width="8.3984375" bestFit="1" customWidth="1"/>
    <col min="6" max="8" width="13.1328125" customWidth="1"/>
    <col min="9" max="9" width="29.33203125" bestFit="1" customWidth="1"/>
    <col min="10" max="10" width="19.06640625" bestFit="1" customWidth="1"/>
  </cols>
  <sheetData>
    <row r="2" spans="1:10" ht="21" customHeight="1" x14ac:dyDescent="0.3">
      <c r="C2" s="37" t="s">
        <v>0</v>
      </c>
      <c r="D2" s="37"/>
      <c r="E2" s="37"/>
      <c r="F2" s="37"/>
      <c r="G2" s="37"/>
      <c r="H2" s="37"/>
      <c r="I2" s="15"/>
      <c r="J2" s="15"/>
    </row>
    <row r="4" spans="1:10" ht="21" customHeight="1" x14ac:dyDescent="0.3">
      <c r="H4" s="25" t="s">
        <v>1</v>
      </c>
      <c r="I4" s="25"/>
      <c r="J4" s="25" t="s">
        <v>2</v>
      </c>
    </row>
    <row r="5" spans="1:10" ht="21" customHeight="1" x14ac:dyDescent="0.3">
      <c r="H5" s="26"/>
      <c r="I5" s="26"/>
      <c r="J5" s="26"/>
    </row>
    <row r="6" spans="1:10" ht="21" customHeight="1" x14ac:dyDescent="0.3">
      <c r="A6" s="30" t="s">
        <v>3</v>
      </c>
      <c r="B6" s="27" t="s">
        <v>4</v>
      </c>
      <c r="C6" s="38" t="s">
        <v>5</v>
      </c>
      <c r="D6" s="38"/>
      <c r="E6" s="38"/>
      <c r="F6" s="39" t="s">
        <v>6</v>
      </c>
      <c r="G6" s="39"/>
      <c r="H6" s="39"/>
      <c r="I6" s="39"/>
      <c r="J6" s="27" t="s">
        <v>27</v>
      </c>
    </row>
    <row r="7" spans="1:10" ht="21" customHeight="1" x14ac:dyDescent="0.3">
      <c r="A7" s="30"/>
      <c r="B7" s="27"/>
      <c r="C7" s="5" t="s">
        <v>7</v>
      </c>
      <c r="D7" s="6" t="s">
        <v>8</v>
      </c>
      <c r="E7" s="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27"/>
    </row>
    <row r="8" spans="1:10" ht="13.5" x14ac:dyDescent="0.3">
      <c r="A8" s="31">
        <v>1</v>
      </c>
      <c r="B8" s="34" t="s">
        <v>14</v>
      </c>
      <c r="C8" s="35">
        <v>0</v>
      </c>
      <c r="D8" s="36">
        <v>1</v>
      </c>
      <c r="E8" s="35">
        <f t="shared" ref="E8" si="0">C8*D8</f>
        <v>0</v>
      </c>
      <c r="F8" s="43">
        <v>108.7</v>
      </c>
      <c r="G8" s="43">
        <v>0</v>
      </c>
      <c r="H8" s="43">
        <f>F8+G8</f>
        <v>108.7</v>
      </c>
      <c r="I8" s="45" t="s">
        <v>28</v>
      </c>
      <c r="J8" s="23"/>
    </row>
    <row r="9" spans="1:10" ht="21" customHeight="1" x14ac:dyDescent="0.3">
      <c r="A9" s="32"/>
      <c r="B9" s="34"/>
      <c r="C9" s="35"/>
      <c r="D9" s="36"/>
      <c r="E9" s="35"/>
      <c r="F9" s="43">
        <v>144.97</v>
      </c>
      <c r="G9" s="43">
        <v>0</v>
      </c>
      <c r="H9" s="43">
        <f t="shared" ref="H9:H72" si="1">F9+G9</f>
        <v>144.97</v>
      </c>
      <c r="I9" s="44" t="s">
        <v>29</v>
      </c>
      <c r="J9" s="23" t="s">
        <v>79</v>
      </c>
    </row>
    <row r="10" spans="1:10" ht="21" customHeight="1" x14ac:dyDescent="0.3">
      <c r="A10" s="32"/>
      <c r="B10" s="34"/>
      <c r="C10" s="35"/>
      <c r="D10" s="36"/>
      <c r="E10" s="35"/>
      <c r="F10" s="43">
        <v>16</v>
      </c>
      <c r="G10" s="43">
        <v>0</v>
      </c>
      <c r="H10" s="43">
        <f t="shared" si="1"/>
        <v>16</v>
      </c>
      <c r="I10" s="44" t="s">
        <v>30</v>
      </c>
      <c r="J10" s="23"/>
    </row>
    <row r="11" spans="1:10" ht="21" customHeight="1" x14ac:dyDescent="0.3">
      <c r="A11" s="32"/>
      <c r="B11" s="34"/>
      <c r="C11" s="35"/>
      <c r="D11" s="36"/>
      <c r="E11" s="35"/>
      <c r="F11" s="43">
        <v>91</v>
      </c>
      <c r="G11" s="43">
        <v>0</v>
      </c>
      <c r="H11" s="43">
        <f t="shared" si="1"/>
        <v>91</v>
      </c>
      <c r="I11" s="44" t="s">
        <v>31</v>
      </c>
      <c r="J11" s="23"/>
    </row>
    <row r="12" spans="1:10" ht="21" customHeight="1" x14ac:dyDescent="0.3">
      <c r="A12" s="32"/>
      <c r="B12" s="34"/>
      <c r="C12" s="35"/>
      <c r="D12" s="36"/>
      <c r="E12" s="35"/>
      <c r="F12" s="43">
        <v>162.9</v>
      </c>
      <c r="G12" s="43">
        <v>0</v>
      </c>
      <c r="H12" s="43">
        <f t="shared" si="1"/>
        <v>162.9</v>
      </c>
      <c r="I12" s="44" t="s">
        <v>32</v>
      </c>
      <c r="J12" s="23"/>
    </row>
    <row r="13" spans="1:10" ht="21" customHeight="1" x14ac:dyDescent="0.3">
      <c r="A13" s="32"/>
      <c r="B13" s="34"/>
      <c r="C13" s="35"/>
      <c r="D13" s="36"/>
      <c r="E13" s="35"/>
      <c r="F13" s="22">
        <v>1006.9</v>
      </c>
      <c r="G13" s="22">
        <v>0</v>
      </c>
      <c r="H13" s="48">
        <f t="shared" si="1"/>
        <v>1006.9</v>
      </c>
      <c r="I13" s="16" t="s">
        <v>33</v>
      </c>
      <c r="J13" s="23"/>
    </row>
    <row r="14" spans="1:10" ht="21" customHeight="1" x14ac:dyDescent="0.3">
      <c r="A14" s="32"/>
      <c r="B14" s="34"/>
      <c r="C14" s="35"/>
      <c r="D14" s="36"/>
      <c r="E14" s="35"/>
      <c r="F14" s="22"/>
      <c r="G14" s="22">
        <v>80.8</v>
      </c>
      <c r="H14" s="49">
        <f t="shared" si="1"/>
        <v>80.8</v>
      </c>
      <c r="I14" s="16" t="s">
        <v>34</v>
      </c>
      <c r="J14" s="23" t="s">
        <v>80</v>
      </c>
    </row>
    <row r="15" spans="1:10" ht="21" customHeight="1" x14ac:dyDescent="0.3">
      <c r="A15" s="32"/>
      <c r="B15" s="34"/>
      <c r="C15" s="35"/>
      <c r="D15" s="36"/>
      <c r="E15" s="35"/>
      <c r="F15" s="22"/>
      <c r="G15" s="22">
        <v>56.1</v>
      </c>
      <c r="H15" s="49">
        <f t="shared" si="1"/>
        <v>56.1</v>
      </c>
      <c r="I15" s="18" t="s">
        <v>88</v>
      </c>
      <c r="J15" s="23" t="s">
        <v>80</v>
      </c>
    </row>
    <row r="16" spans="1:10" ht="21" customHeight="1" x14ac:dyDescent="0.3">
      <c r="A16" s="32"/>
      <c r="B16" s="34"/>
      <c r="C16" s="35"/>
      <c r="D16" s="36"/>
      <c r="E16" s="35"/>
      <c r="F16" s="43">
        <v>4900</v>
      </c>
      <c r="G16" s="43">
        <v>0</v>
      </c>
      <c r="H16" s="43">
        <f t="shared" si="1"/>
        <v>4900</v>
      </c>
      <c r="I16" s="44" t="s">
        <v>35</v>
      </c>
      <c r="J16" s="23"/>
    </row>
    <row r="17" spans="1:10" ht="21" customHeight="1" x14ac:dyDescent="0.3">
      <c r="A17" s="32"/>
      <c r="B17" s="34"/>
      <c r="C17" s="35"/>
      <c r="D17" s="36"/>
      <c r="E17" s="35"/>
      <c r="F17" s="43">
        <v>271.39999999999998</v>
      </c>
      <c r="G17" s="43">
        <v>0</v>
      </c>
      <c r="H17" s="43">
        <f t="shared" si="1"/>
        <v>271.39999999999998</v>
      </c>
      <c r="I17" s="46" t="s">
        <v>86</v>
      </c>
      <c r="J17" s="23"/>
    </row>
    <row r="18" spans="1:10" ht="21" customHeight="1" x14ac:dyDescent="0.3">
      <c r="A18" s="32"/>
      <c r="B18" s="34"/>
      <c r="C18" s="35"/>
      <c r="D18" s="36"/>
      <c r="E18" s="35"/>
      <c r="F18" s="43">
        <v>548.5</v>
      </c>
      <c r="G18" s="43">
        <v>0</v>
      </c>
      <c r="H18" s="43">
        <f t="shared" si="1"/>
        <v>548.5</v>
      </c>
      <c r="I18" s="44" t="s">
        <v>36</v>
      </c>
      <c r="J18" s="23"/>
    </row>
    <row r="19" spans="1:10" ht="21" customHeight="1" x14ac:dyDescent="0.3">
      <c r="A19" s="32"/>
      <c r="B19" s="34"/>
      <c r="C19" s="35"/>
      <c r="D19" s="36"/>
      <c r="E19" s="35"/>
      <c r="F19" s="43">
        <v>684.8</v>
      </c>
      <c r="G19" s="43">
        <v>0</v>
      </c>
      <c r="H19" s="43">
        <f t="shared" si="1"/>
        <v>684.8</v>
      </c>
      <c r="I19" s="44" t="s">
        <v>37</v>
      </c>
      <c r="J19" s="23"/>
    </row>
    <row r="20" spans="1:10" ht="21" customHeight="1" x14ac:dyDescent="0.3">
      <c r="A20" s="32"/>
      <c r="B20" s="34"/>
      <c r="C20" s="35"/>
      <c r="D20" s="36"/>
      <c r="E20" s="35"/>
      <c r="F20" s="22">
        <v>31.2</v>
      </c>
      <c r="G20" s="22">
        <v>0</v>
      </c>
      <c r="H20" s="49">
        <f t="shared" si="1"/>
        <v>31.2</v>
      </c>
      <c r="I20" s="16" t="s">
        <v>38</v>
      </c>
      <c r="J20" s="23"/>
    </row>
    <row r="21" spans="1:10" ht="21" customHeight="1" x14ac:dyDescent="0.3">
      <c r="A21" s="32"/>
      <c r="B21" s="34"/>
      <c r="C21" s="35"/>
      <c r="D21" s="36"/>
      <c r="E21" s="35"/>
      <c r="F21" s="43">
        <v>32.5</v>
      </c>
      <c r="G21" s="43">
        <v>0</v>
      </c>
      <c r="H21" s="43">
        <f t="shared" si="1"/>
        <v>32.5</v>
      </c>
      <c r="I21" s="44" t="s">
        <v>26</v>
      </c>
      <c r="J21" s="23"/>
    </row>
    <row r="22" spans="1:10" ht="21" customHeight="1" x14ac:dyDescent="0.3">
      <c r="A22" s="32"/>
      <c r="B22" s="34"/>
      <c r="C22" s="35"/>
      <c r="D22" s="36"/>
      <c r="E22" s="35"/>
      <c r="F22" s="22">
        <v>1320.92</v>
      </c>
      <c r="G22" s="22">
        <v>0</v>
      </c>
      <c r="H22" s="48">
        <f t="shared" si="1"/>
        <v>1320.92</v>
      </c>
      <c r="I22" s="16" t="s">
        <v>39</v>
      </c>
      <c r="J22" s="23"/>
    </row>
    <row r="23" spans="1:10" ht="21" customHeight="1" x14ac:dyDescent="0.3">
      <c r="A23" s="32"/>
      <c r="B23" s="34"/>
      <c r="C23" s="35"/>
      <c r="D23" s="36"/>
      <c r="E23" s="35"/>
      <c r="F23" s="43">
        <v>387</v>
      </c>
      <c r="G23" s="43">
        <v>0</v>
      </c>
      <c r="H23" s="43">
        <f t="shared" si="1"/>
        <v>387</v>
      </c>
      <c r="I23" s="44" t="s">
        <v>40</v>
      </c>
      <c r="J23" s="23"/>
    </row>
    <row r="24" spans="1:10" ht="21" customHeight="1" x14ac:dyDescent="0.3">
      <c r="A24" s="32"/>
      <c r="B24" s="34"/>
      <c r="C24" s="35"/>
      <c r="D24" s="36"/>
      <c r="E24" s="35"/>
      <c r="F24" s="43"/>
      <c r="G24" s="43">
        <v>44.4</v>
      </c>
      <c r="H24" s="43">
        <f t="shared" si="1"/>
        <v>44.4</v>
      </c>
      <c r="I24" s="44" t="s">
        <v>41</v>
      </c>
      <c r="J24" s="23" t="s">
        <v>80</v>
      </c>
    </row>
    <row r="25" spans="1:10" ht="21" customHeight="1" x14ac:dyDescent="0.3">
      <c r="A25" s="32"/>
      <c r="B25" s="34"/>
      <c r="C25" s="35"/>
      <c r="D25" s="36"/>
      <c r="E25" s="35"/>
      <c r="F25" s="43">
        <v>568.6</v>
      </c>
      <c r="G25" s="43">
        <v>0</v>
      </c>
      <c r="H25" s="43">
        <f t="shared" si="1"/>
        <v>568.6</v>
      </c>
      <c r="I25" s="44" t="s">
        <v>42</v>
      </c>
      <c r="J25" s="23"/>
    </row>
    <row r="26" spans="1:10" ht="21" customHeight="1" x14ac:dyDescent="0.3">
      <c r="A26" s="32"/>
      <c r="B26" s="34"/>
      <c r="C26" s="35"/>
      <c r="D26" s="36"/>
      <c r="E26" s="35"/>
      <c r="F26" s="43">
        <v>211.41</v>
      </c>
      <c r="G26" s="43">
        <v>0</v>
      </c>
      <c r="H26" s="43">
        <f t="shared" si="1"/>
        <v>211.41</v>
      </c>
      <c r="I26" s="44" t="s">
        <v>43</v>
      </c>
      <c r="J26" s="23"/>
    </row>
    <row r="27" spans="1:10" ht="21" customHeight="1" x14ac:dyDescent="0.3">
      <c r="A27" s="32"/>
      <c r="B27" s="34"/>
      <c r="C27" s="35"/>
      <c r="D27" s="36"/>
      <c r="E27" s="35"/>
      <c r="F27" s="43">
        <v>254.42</v>
      </c>
      <c r="G27" s="43">
        <v>0</v>
      </c>
      <c r="H27" s="43">
        <f t="shared" si="1"/>
        <v>254.42</v>
      </c>
      <c r="I27" s="44" t="s">
        <v>44</v>
      </c>
      <c r="J27" s="23"/>
    </row>
    <row r="28" spans="1:10" ht="21" customHeight="1" x14ac:dyDescent="0.3">
      <c r="A28" s="32"/>
      <c r="B28" s="34"/>
      <c r="C28" s="35"/>
      <c r="D28" s="36"/>
      <c r="E28" s="35"/>
      <c r="F28" s="43">
        <v>236.2</v>
      </c>
      <c r="G28" s="43">
        <v>0</v>
      </c>
      <c r="H28" s="43">
        <f t="shared" si="1"/>
        <v>236.2</v>
      </c>
      <c r="I28" s="44" t="s">
        <v>45</v>
      </c>
      <c r="J28" s="23"/>
    </row>
    <row r="29" spans="1:10" ht="21" customHeight="1" x14ac:dyDescent="0.3">
      <c r="A29" s="32"/>
      <c r="B29" s="34"/>
      <c r="C29" s="35"/>
      <c r="D29" s="36"/>
      <c r="E29" s="35"/>
      <c r="F29" s="43">
        <v>140.30000000000001</v>
      </c>
      <c r="G29" s="43">
        <v>0</v>
      </c>
      <c r="H29" s="43">
        <f t="shared" si="1"/>
        <v>140.30000000000001</v>
      </c>
      <c r="I29" s="44" t="s">
        <v>46</v>
      </c>
      <c r="J29" s="23"/>
    </row>
    <row r="30" spans="1:10" ht="21" customHeight="1" x14ac:dyDescent="0.3">
      <c r="A30" s="32"/>
      <c r="B30" s="34"/>
      <c r="C30" s="35"/>
      <c r="D30" s="36"/>
      <c r="E30" s="35"/>
      <c r="F30" s="43">
        <v>413.8</v>
      </c>
      <c r="G30" s="43">
        <v>0</v>
      </c>
      <c r="H30" s="43">
        <f t="shared" si="1"/>
        <v>413.8</v>
      </c>
      <c r="I30" s="44" t="s">
        <v>47</v>
      </c>
      <c r="J30" s="23"/>
    </row>
    <row r="31" spans="1:10" ht="21" customHeight="1" x14ac:dyDescent="0.3">
      <c r="A31" s="32"/>
      <c r="B31" s="34"/>
      <c r="C31" s="35"/>
      <c r="D31" s="36"/>
      <c r="E31" s="35"/>
      <c r="F31" s="43">
        <v>102.3</v>
      </c>
      <c r="G31" s="43">
        <v>0</v>
      </c>
      <c r="H31" s="43">
        <f t="shared" si="1"/>
        <v>102.3</v>
      </c>
      <c r="I31" s="44" t="s">
        <v>48</v>
      </c>
      <c r="J31" s="23"/>
    </row>
    <row r="32" spans="1:10" ht="21" customHeight="1" x14ac:dyDescent="0.3">
      <c r="A32" s="32"/>
      <c r="B32" s="34"/>
      <c r="C32" s="35"/>
      <c r="D32" s="36"/>
      <c r="E32" s="35"/>
      <c r="F32" s="43">
        <v>31.5</v>
      </c>
      <c r="G32" s="43">
        <v>0</v>
      </c>
      <c r="H32" s="43">
        <f t="shared" si="1"/>
        <v>31.5</v>
      </c>
      <c r="I32" s="44" t="s">
        <v>49</v>
      </c>
      <c r="J32" s="23"/>
    </row>
    <row r="33" spans="1:12" ht="21" customHeight="1" x14ac:dyDescent="0.3">
      <c r="A33" s="32"/>
      <c r="B33" s="34"/>
      <c r="C33" s="35"/>
      <c r="D33" s="36"/>
      <c r="E33" s="35"/>
      <c r="F33" s="43">
        <v>56.4</v>
      </c>
      <c r="G33" s="43">
        <v>0</v>
      </c>
      <c r="H33" s="43">
        <f t="shared" si="1"/>
        <v>56.4</v>
      </c>
      <c r="I33" s="44" t="s">
        <v>50</v>
      </c>
      <c r="J33" s="23"/>
    </row>
    <row r="34" spans="1:12" ht="21" customHeight="1" x14ac:dyDescent="0.3">
      <c r="A34" s="32"/>
      <c r="B34" s="34"/>
      <c r="C34" s="35"/>
      <c r="D34" s="36"/>
      <c r="E34" s="35"/>
      <c r="F34" s="43">
        <v>235.8</v>
      </c>
      <c r="G34" s="43">
        <v>0</v>
      </c>
      <c r="H34" s="43">
        <f t="shared" si="1"/>
        <v>235.8</v>
      </c>
      <c r="I34" s="44" t="s">
        <v>51</v>
      </c>
      <c r="J34" s="23"/>
    </row>
    <row r="35" spans="1:12" ht="21" customHeight="1" x14ac:dyDescent="0.3">
      <c r="A35" s="32"/>
      <c r="B35" s="34"/>
      <c r="C35" s="35"/>
      <c r="D35" s="36"/>
      <c r="E35" s="35"/>
      <c r="F35" s="43">
        <v>165.36</v>
      </c>
      <c r="G35" s="43">
        <v>0</v>
      </c>
      <c r="H35" s="43">
        <f t="shared" si="1"/>
        <v>165.36</v>
      </c>
      <c r="I35" s="44" t="s">
        <v>46</v>
      </c>
      <c r="J35" s="23"/>
    </row>
    <row r="36" spans="1:12" ht="21" customHeight="1" x14ac:dyDescent="0.3">
      <c r="A36" s="32"/>
      <c r="B36" s="34"/>
      <c r="C36" s="35"/>
      <c r="D36" s="36"/>
      <c r="E36" s="35"/>
      <c r="F36" s="43">
        <v>566.5</v>
      </c>
      <c r="G36" s="43">
        <v>0</v>
      </c>
      <c r="H36" s="43">
        <f t="shared" si="1"/>
        <v>566.5</v>
      </c>
      <c r="I36" s="44" t="s">
        <v>52</v>
      </c>
      <c r="J36" s="23"/>
      <c r="L36" s="24"/>
    </row>
    <row r="37" spans="1:12" ht="21" customHeight="1" x14ac:dyDescent="0.3">
      <c r="A37" s="32"/>
      <c r="B37" s="34"/>
      <c r="C37" s="35"/>
      <c r="D37" s="36"/>
      <c r="E37" s="35"/>
      <c r="F37" s="43">
        <v>74</v>
      </c>
      <c r="G37" s="43">
        <v>0</v>
      </c>
      <c r="H37" s="43">
        <f t="shared" si="1"/>
        <v>74</v>
      </c>
      <c r="I37" s="44" t="s">
        <v>53</v>
      </c>
      <c r="J37" s="23"/>
    </row>
    <row r="38" spans="1:12" ht="21" customHeight="1" x14ac:dyDescent="0.3">
      <c r="A38" s="32"/>
      <c r="B38" s="34"/>
      <c r="C38" s="35"/>
      <c r="D38" s="36"/>
      <c r="E38" s="35"/>
      <c r="F38" s="43">
        <v>80.7</v>
      </c>
      <c r="G38" s="43">
        <v>0</v>
      </c>
      <c r="H38" s="43">
        <f t="shared" si="1"/>
        <v>80.7</v>
      </c>
      <c r="I38" s="44" t="s">
        <v>54</v>
      </c>
      <c r="J38" s="23"/>
    </row>
    <row r="39" spans="1:12" ht="21" customHeight="1" x14ac:dyDescent="0.3">
      <c r="A39" s="32"/>
      <c r="B39" s="34"/>
      <c r="C39" s="35"/>
      <c r="D39" s="36"/>
      <c r="E39" s="35"/>
      <c r="F39" s="22">
        <v>1190.98</v>
      </c>
      <c r="G39" s="22">
        <v>0</v>
      </c>
      <c r="H39" s="49">
        <f t="shared" si="1"/>
        <v>1190.98</v>
      </c>
      <c r="I39" s="18" t="s">
        <v>87</v>
      </c>
      <c r="J39" s="23"/>
    </row>
    <row r="40" spans="1:12" ht="21" customHeight="1" x14ac:dyDescent="0.3">
      <c r="A40" s="32"/>
      <c r="B40" s="34"/>
      <c r="C40" s="35"/>
      <c r="D40" s="36"/>
      <c r="E40" s="35"/>
      <c r="F40" s="22">
        <v>353.99</v>
      </c>
      <c r="G40" s="22">
        <v>0</v>
      </c>
      <c r="H40" s="49">
        <f t="shared" si="1"/>
        <v>353.99</v>
      </c>
      <c r="I40" s="18" t="s">
        <v>89</v>
      </c>
      <c r="J40" s="23"/>
    </row>
    <row r="41" spans="1:12" ht="21" customHeight="1" x14ac:dyDescent="0.3">
      <c r="A41" s="32"/>
      <c r="B41" s="34"/>
      <c r="C41" s="35"/>
      <c r="D41" s="36"/>
      <c r="E41" s="35"/>
      <c r="F41" s="22">
        <v>102.8</v>
      </c>
      <c r="G41" s="22">
        <v>0</v>
      </c>
      <c r="H41" s="49">
        <f t="shared" si="1"/>
        <v>102.8</v>
      </c>
      <c r="I41" s="18" t="s">
        <v>90</v>
      </c>
      <c r="J41" s="23"/>
    </row>
    <row r="42" spans="1:12" ht="21" customHeight="1" x14ac:dyDescent="0.3">
      <c r="A42" s="32"/>
      <c r="B42" s="34"/>
      <c r="C42" s="35"/>
      <c r="D42" s="36"/>
      <c r="E42" s="35"/>
      <c r="F42" s="22">
        <v>132.22</v>
      </c>
      <c r="G42" s="22">
        <v>0</v>
      </c>
      <c r="H42" s="49">
        <f t="shared" si="1"/>
        <v>132.22</v>
      </c>
      <c r="I42" s="18" t="s">
        <v>91</v>
      </c>
      <c r="J42" s="23" t="s">
        <v>81</v>
      </c>
    </row>
    <row r="43" spans="1:12" ht="21" customHeight="1" x14ac:dyDescent="0.3">
      <c r="A43" s="32"/>
      <c r="B43" s="34"/>
      <c r="C43" s="35"/>
      <c r="D43" s="36"/>
      <c r="E43" s="35"/>
      <c r="F43" s="22">
        <v>154.5</v>
      </c>
      <c r="G43" s="22">
        <v>0</v>
      </c>
      <c r="H43" s="49">
        <f t="shared" si="1"/>
        <v>154.5</v>
      </c>
      <c r="I43" s="18" t="s">
        <v>92</v>
      </c>
      <c r="J43" s="23"/>
    </row>
    <row r="44" spans="1:12" ht="21" customHeight="1" x14ac:dyDescent="0.3">
      <c r="A44" s="32"/>
      <c r="B44" s="34"/>
      <c r="C44" s="35"/>
      <c r="D44" s="36"/>
      <c r="E44" s="35"/>
      <c r="F44" s="43">
        <v>146.99</v>
      </c>
      <c r="G44" s="43">
        <v>0</v>
      </c>
      <c r="H44" s="43">
        <f t="shared" si="1"/>
        <v>146.99</v>
      </c>
      <c r="I44" s="44" t="s">
        <v>46</v>
      </c>
      <c r="J44" s="23"/>
    </row>
    <row r="45" spans="1:12" ht="21" customHeight="1" x14ac:dyDescent="0.3">
      <c r="A45" s="32"/>
      <c r="B45" s="34"/>
      <c r="C45" s="35"/>
      <c r="D45" s="36"/>
      <c r="E45" s="35"/>
      <c r="F45" s="43">
        <v>129.6</v>
      </c>
      <c r="G45" s="43">
        <v>0</v>
      </c>
      <c r="H45" s="43">
        <f t="shared" si="1"/>
        <v>129.6</v>
      </c>
      <c r="I45" s="44" t="s">
        <v>50</v>
      </c>
      <c r="J45" s="23" t="s">
        <v>82</v>
      </c>
    </row>
    <row r="46" spans="1:12" ht="21" customHeight="1" x14ac:dyDescent="0.3">
      <c r="A46" s="32"/>
      <c r="B46" s="34"/>
      <c r="C46" s="35"/>
      <c r="D46" s="36"/>
      <c r="E46" s="35"/>
      <c r="F46" s="43">
        <v>7016</v>
      </c>
      <c r="G46" s="43">
        <v>0</v>
      </c>
      <c r="H46" s="43">
        <f t="shared" si="1"/>
        <v>7016</v>
      </c>
      <c r="I46" s="44" t="s">
        <v>55</v>
      </c>
      <c r="J46" s="23" t="s">
        <v>83</v>
      </c>
    </row>
    <row r="47" spans="1:12" ht="21" customHeight="1" x14ac:dyDescent="0.3">
      <c r="A47" s="32"/>
      <c r="B47" s="34"/>
      <c r="C47" s="35"/>
      <c r="D47" s="36"/>
      <c r="E47" s="35"/>
      <c r="F47" s="43">
        <v>32.5</v>
      </c>
      <c r="G47" s="43">
        <v>0</v>
      </c>
      <c r="H47" s="43">
        <f t="shared" si="1"/>
        <v>32.5</v>
      </c>
      <c r="I47" s="44" t="s">
        <v>26</v>
      </c>
      <c r="J47" s="23"/>
    </row>
    <row r="48" spans="1:12" ht="21" customHeight="1" x14ac:dyDescent="0.3">
      <c r="A48" s="32"/>
      <c r="B48" s="34"/>
      <c r="C48" s="35"/>
      <c r="D48" s="36"/>
      <c r="E48" s="35"/>
      <c r="F48" s="43">
        <v>258.60000000000002</v>
      </c>
      <c r="G48" s="43">
        <v>0</v>
      </c>
      <c r="H48" s="43">
        <f t="shared" si="1"/>
        <v>258.60000000000002</v>
      </c>
      <c r="I48" s="44" t="s">
        <v>56</v>
      </c>
      <c r="J48" s="23"/>
    </row>
    <row r="49" spans="1:10" ht="21" customHeight="1" x14ac:dyDescent="0.3">
      <c r="A49" s="32"/>
      <c r="B49" s="34"/>
      <c r="C49" s="35"/>
      <c r="D49" s="36"/>
      <c r="E49" s="35"/>
      <c r="F49" s="43">
        <v>125</v>
      </c>
      <c r="G49" s="43">
        <v>0</v>
      </c>
      <c r="H49" s="43">
        <f t="shared" si="1"/>
        <v>125</v>
      </c>
      <c r="I49" s="44" t="s">
        <v>57</v>
      </c>
      <c r="J49" s="47" t="s">
        <v>84</v>
      </c>
    </row>
    <row r="50" spans="1:10" ht="21" customHeight="1" x14ac:dyDescent="0.3">
      <c r="A50" s="32"/>
      <c r="B50" s="34"/>
      <c r="C50" s="35"/>
      <c r="D50" s="36"/>
      <c r="E50" s="35"/>
      <c r="F50" s="43">
        <v>41.9</v>
      </c>
      <c r="G50" s="43">
        <v>0</v>
      </c>
      <c r="H50" s="43">
        <f t="shared" si="1"/>
        <v>41.9</v>
      </c>
      <c r="I50" s="44" t="s">
        <v>58</v>
      </c>
      <c r="J50" s="47"/>
    </row>
    <row r="51" spans="1:10" ht="21" customHeight="1" x14ac:dyDescent="0.3">
      <c r="A51" s="32"/>
      <c r="B51" s="34"/>
      <c r="C51" s="35"/>
      <c r="D51" s="36"/>
      <c r="E51" s="35"/>
      <c r="F51" s="43">
        <v>115.8</v>
      </c>
      <c r="G51" s="43">
        <v>0</v>
      </c>
      <c r="H51" s="43">
        <f t="shared" si="1"/>
        <v>115.8</v>
      </c>
      <c r="I51" s="44" t="s">
        <v>59</v>
      </c>
      <c r="J51" s="47"/>
    </row>
    <row r="52" spans="1:10" ht="21" customHeight="1" x14ac:dyDescent="0.3">
      <c r="A52" s="32"/>
      <c r="B52" s="34"/>
      <c r="C52" s="35"/>
      <c r="D52" s="36"/>
      <c r="E52" s="35"/>
      <c r="F52" s="43">
        <v>155.1</v>
      </c>
      <c r="G52" s="43">
        <v>0</v>
      </c>
      <c r="H52" s="43">
        <f t="shared" si="1"/>
        <v>155.1</v>
      </c>
      <c r="I52" s="44" t="s">
        <v>60</v>
      </c>
      <c r="J52" s="47"/>
    </row>
    <row r="53" spans="1:10" ht="21" customHeight="1" x14ac:dyDescent="0.3">
      <c r="A53" s="32"/>
      <c r="B53" s="34"/>
      <c r="C53" s="35"/>
      <c r="D53" s="36"/>
      <c r="E53" s="35"/>
      <c r="F53" s="43">
        <v>15.64</v>
      </c>
      <c r="G53" s="43">
        <v>0</v>
      </c>
      <c r="H53" s="43">
        <f t="shared" si="1"/>
        <v>15.64</v>
      </c>
      <c r="I53" s="44" t="s">
        <v>61</v>
      </c>
      <c r="J53" s="47"/>
    </row>
    <row r="54" spans="1:10" ht="21" customHeight="1" x14ac:dyDescent="0.3">
      <c r="A54" s="32"/>
      <c r="B54" s="34"/>
      <c r="C54" s="35"/>
      <c r="D54" s="36"/>
      <c r="E54" s="35"/>
      <c r="F54" s="22">
        <v>218.22</v>
      </c>
      <c r="G54" s="22">
        <v>0</v>
      </c>
      <c r="H54" s="43">
        <f t="shared" si="1"/>
        <v>218.22</v>
      </c>
      <c r="I54" s="16" t="s">
        <v>62</v>
      </c>
      <c r="J54" s="23"/>
    </row>
    <row r="55" spans="1:10" ht="21" customHeight="1" x14ac:dyDescent="0.3">
      <c r="A55" s="32"/>
      <c r="B55" s="34"/>
      <c r="C55" s="35"/>
      <c r="D55" s="36"/>
      <c r="E55" s="35"/>
      <c r="F55" s="22">
        <v>160.63</v>
      </c>
      <c r="G55" s="22">
        <v>0</v>
      </c>
      <c r="H55" s="43">
        <f t="shared" si="1"/>
        <v>160.63</v>
      </c>
      <c r="I55" s="16" t="s">
        <v>62</v>
      </c>
      <c r="J55" s="23"/>
    </row>
    <row r="56" spans="1:10" ht="21" customHeight="1" x14ac:dyDescent="0.3">
      <c r="A56" s="32"/>
      <c r="B56" s="34"/>
      <c r="C56" s="35"/>
      <c r="D56" s="36"/>
      <c r="E56" s="35"/>
      <c r="F56" s="43">
        <v>27</v>
      </c>
      <c r="G56" s="43">
        <v>0</v>
      </c>
      <c r="H56" s="43">
        <f t="shared" si="1"/>
        <v>27</v>
      </c>
      <c r="I56" s="44" t="s">
        <v>63</v>
      </c>
      <c r="J56" s="47"/>
    </row>
    <row r="57" spans="1:10" ht="21" customHeight="1" x14ac:dyDescent="0.3">
      <c r="A57" s="32"/>
      <c r="B57" s="34"/>
      <c r="C57" s="35"/>
      <c r="D57" s="36"/>
      <c r="E57" s="35"/>
      <c r="F57" s="43"/>
      <c r="G57" s="43">
        <v>60.49</v>
      </c>
      <c r="H57" s="43">
        <f t="shared" si="1"/>
        <v>60.49</v>
      </c>
      <c r="I57" s="44" t="s">
        <v>64</v>
      </c>
      <c r="J57" s="47" t="s">
        <v>80</v>
      </c>
    </row>
    <row r="58" spans="1:10" ht="21" customHeight="1" x14ac:dyDescent="0.3">
      <c r="A58" s="32"/>
      <c r="B58" s="34"/>
      <c r="C58" s="35"/>
      <c r="D58" s="36"/>
      <c r="E58" s="35"/>
      <c r="F58" s="24">
        <v>4380.16</v>
      </c>
      <c r="G58" s="22">
        <v>0</v>
      </c>
      <c r="H58" s="48">
        <f t="shared" si="1"/>
        <v>4380.16</v>
      </c>
      <c r="I58" s="16" t="s">
        <v>65</v>
      </c>
      <c r="J58" s="23"/>
    </row>
    <row r="59" spans="1:10" ht="21" customHeight="1" x14ac:dyDescent="0.3">
      <c r="A59" s="32"/>
      <c r="B59" s="34"/>
      <c r="C59" s="35"/>
      <c r="D59" s="36"/>
      <c r="E59" s="35"/>
      <c r="F59" s="22"/>
      <c r="G59" s="22">
        <v>180</v>
      </c>
      <c r="H59" s="48">
        <f t="shared" si="1"/>
        <v>180</v>
      </c>
      <c r="I59" s="18" t="s">
        <v>78</v>
      </c>
      <c r="J59" s="23"/>
    </row>
    <row r="60" spans="1:10" ht="21" customHeight="1" x14ac:dyDescent="0.3">
      <c r="A60" s="32"/>
      <c r="B60" s="34"/>
      <c r="C60" s="35"/>
      <c r="D60" s="36"/>
      <c r="E60" s="35"/>
      <c r="F60" s="43">
        <v>171.5</v>
      </c>
      <c r="G60" s="43">
        <v>0</v>
      </c>
      <c r="H60" s="43">
        <f t="shared" si="1"/>
        <v>171.5</v>
      </c>
      <c r="I60" s="44" t="s">
        <v>66</v>
      </c>
      <c r="J60" s="23"/>
    </row>
    <row r="61" spans="1:10" ht="21" customHeight="1" x14ac:dyDescent="0.3">
      <c r="A61" s="32"/>
      <c r="B61" s="34"/>
      <c r="C61" s="35"/>
      <c r="D61" s="36"/>
      <c r="E61" s="35"/>
      <c r="F61" s="43">
        <v>256.5</v>
      </c>
      <c r="G61" s="43">
        <v>0</v>
      </c>
      <c r="H61" s="43">
        <f t="shared" si="1"/>
        <v>256.5</v>
      </c>
      <c r="I61" s="44" t="s">
        <v>67</v>
      </c>
      <c r="J61" s="23"/>
    </row>
    <row r="62" spans="1:10" ht="21" customHeight="1" x14ac:dyDescent="0.3">
      <c r="A62" s="32"/>
      <c r="B62" s="34"/>
      <c r="C62" s="35"/>
      <c r="D62" s="36"/>
      <c r="E62" s="35"/>
      <c r="F62" s="43">
        <v>1745</v>
      </c>
      <c r="G62" s="43">
        <v>0</v>
      </c>
      <c r="H62" s="43">
        <f t="shared" si="1"/>
        <v>1745</v>
      </c>
      <c r="I62" s="44" t="s">
        <v>68</v>
      </c>
      <c r="J62" s="23"/>
    </row>
    <row r="63" spans="1:10" ht="21" customHeight="1" x14ac:dyDescent="0.3">
      <c r="A63" s="32"/>
      <c r="B63" s="34"/>
      <c r="C63" s="35"/>
      <c r="D63" s="36"/>
      <c r="E63" s="35"/>
      <c r="F63" s="43">
        <v>1100</v>
      </c>
      <c r="G63" s="43">
        <v>0</v>
      </c>
      <c r="H63" s="43">
        <f t="shared" si="1"/>
        <v>1100</v>
      </c>
      <c r="I63" s="44" t="s">
        <v>69</v>
      </c>
      <c r="J63" s="23"/>
    </row>
    <row r="64" spans="1:10" ht="21" customHeight="1" x14ac:dyDescent="0.3">
      <c r="A64" s="32"/>
      <c r="B64" s="34"/>
      <c r="C64" s="35"/>
      <c r="D64" s="36"/>
      <c r="E64" s="35"/>
      <c r="F64" s="43">
        <v>700</v>
      </c>
      <c r="G64" s="43">
        <v>0</v>
      </c>
      <c r="H64" s="43">
        <f t="shared" si="1"/>
        <v>700</v>
      </c>
      <c r="I64" s="44" t="s">
        <v>70</v>
      </c>
      <c r="J64" s="23"/>
    </row>
    <row r="65" spans="1:10" ht="21" customHeight="1" x14ac:dyDescent="0.3">
      <c r="A65" s="32"/>
      <c r="B65" s="34"/>
      <c r="C65" s="35"/>
      <c r="D65" s="36"/>
      <c r="E65" s="35"/>
      <c r="F65" s="22">
        <v>1509</v>
      </c>
      <c r="G65" s="22">
        <v>0</v>
      </c>
      <c r="H65" s="43">
        <f t="shared" si="1"/>
        <v>1509</v>
      </c>
      <c r="I65" s="16" t="s">
        <v>71</v>
      </c>
      <c r="J65" s="23"/>
    </row>
    <row r="66" spans="1:10" ht="21" customHeight="1" x14ac:dyDescent="0.3">
      <c r="A66" s="32"/>
      <c r="B66" s="34"/>
      <c r="C66" s="35"/>
      <c r="D66" s="36"/>
      <c r="E66" s="35"/>
      <c r="F66" s="43">
        <v>49.3</v>
      </c>
      <c r="G66" s="43">
        <v>0</v>
      </c>
      <c r="H66" s="43">
        <f t="shared" si="1"/>
        <v>49.3</v>
      </c>
      <c r="I66" s="44" t="s">
        <v>72</v>
      </c>
      <c r="J66" s="23"/>
    </row>
    <row r="67" spans="1:10" ht="21" customHeight="1" x14ac:dyDescent="0.3">
      <c r="A67" s="32"/>
      <c r="B67" s="34"/>
      <c r="C67" s="35"/>
      <c r="D67" s="36"/>
      <c r="E67" s="35"/>
      <c r="F67" s="22">
        <v>677.7</v>
      </c>
      <c r="G67" s="22">
        <v>0</v>
      </c>
      <c r="H67" s="49">
        <f t="shared" si="1"/>
        <v>677.7</v>
      </c>
      <c r="I67" s="16" t="s">
        <v>73</v>
      </c>
      <c r="J67" s="23" t="s">
        <v>85</v>
      </c>
    </row>
    <row r="68" spans="1:10" ht="21" customHeight="1" x14ac:dyDescent="0.3">
      <c r="A68" s="32"/>
      <c r="B68" s="34"/>
      <c r="C68" s="35"/>
      <c r="D68" s="36"/>
      <c r="E68" s="35"/>
      <c r="F68" s="7">
        <v>1344</v>
      </c>
      <c r="G68" s="7">
        <v>0</v>
      </c>
      <c r="H68" s="43">
        <f t="shared" si="1"/>
        <v>1344</v>
      </c>
      <c r="I68" s="16" t="s">
        <v>74</v>
      </c>
      <c r="J68" s="23"/>
    </row>
    <row r="69" spans="1:10" ht="21" customHeight="1" x14ac:dyDescent="0.3">
      <c r="A69" s="32"/>
      <c r="B69" s="34"/>
      <c r="C69" s="35"/>
      <c r="D69" s="36"/>
      <c r="E69" s="35"/>
      <c r="F69" s="7">
        <v>1664</v>
      </c>
      <c r="G69" s="7">
        <v>0</v>
      </c>
      <c r="H69" s="43">
        <f t="shared" si="1"/>
        <v>1664</v>
      </c>
      <c r="I69" s="16" t="s">
        <v>75</v>
      </c>
      <c r="J69" s="23"/>
    </row>
    <row r="70" spans="1:10" ht="21" customHeight="1" x14ac:dyDescent="0.3">
      <c r="A70" s="32"/>
      <c r="B70" s="34"/>
      <c r="C70" s="35"/>
      <c r="D70" s="36"/>
      <c r="E70" s="35"/>
      <c r="F70" s="43">
        <v>1729.4</v>
      </c>
      <c r="G70" s="43">
        <v>0</v>
      </c>
      <c r="H70" s="43">
        <f t="shared" si="1"/>
        <v>1729.4</v>
      </c>
      <c r="I70" s="46" t="s">
        <v>93</v>
      </c>
      <c r="J70" s="23"/>
    </row>
    <row r="71" spans="1:10" ht="21" customHeight="1" x14ac:dyDescent="0.3">
      <c r="A71" s="32"/>
      <c r="B71" s="34"/>
      <c r="C71" s="35"/>
      <c r="D71" s="36"/>
      <c r="E71" s="35"/>
      <c r="F71" s="43">
        <v>19</v>
      </c>
      <c r="G71" s="43">
        <v>0</v>
      </c>
      <c r="H71" s="43">
        <f t="shared" si="1"/>
        <v>19</v>
      </c>
      <c r="I71" s="44" t="s">
        <v>76</v>
      </c>
      <c r="J71" s="23"/>
    </row>
    <row r="72" spans="1:10" ht="21" customHeight="1" x14ac:dyDescent="0.3">
      <c r="A72" s="33"/>
      <c r="B72" s="34"/>
      <c r="C72" s="35"/>
      <c r="D72" s="36"/>
      <c r="E72" s="35"/>
      <c r="F72" s="43">
        <v>106.7</v>
      </c>
      <c r="G72" s="43">
        <v>0</v>
      </c>
      <c r="H72" s="43">
        <f t="shared" si="1"/>
        <v>106.7</v>
      </c>
      <c r="I72" s="44" t="s">
        <v>77</v>
      </c>
      <c r="J72" s="23"/>
    </row>
    <row r="73" spans="1:10" s="1" customFormat="1" ht="21" customHeight="1" x14ac:dyDescent="0.3">
      <c r="A73" s="8"/>
      <c r="B73" s="9" t="s">
        <v>15</v>
      </c>
      <c r="C73" s="10">
        <f>SUM(C8)</f>
        <v>0</v>
      </c>
      <c r="D73" s="10">
        <f t="shared" ref="D73:E73" si="2">SUM(D8)</f>
        <v>1</v>
      </c>
      <c r="E73" s="10">
        <f t="shared" si="2"/>
        <v>0</v>
      </c>
      <c r="F73" s="10">
        <f>SUM(F8:F72)</f>
        <v>38673.80999999999</v>
      </c>
      <c r="G73" s="10">
        <f t="shared" ref="G73:H73" si="3">SUM(G8:G72)</f>
        <v>421.79</v>
      </c>
      <c r="H73" s="10">
        <f t="shared" si="3"/>
        <v>39095.599999999999</v>
      </c>
      <c r="I73" s="17"/>
      <c r="J73" s="23"/>
    </row>
    <row r="74" spans="1:10" ht="21" customHeight="1" x14ac:dyDescent="0.3">
      <c r="A74" s="8"/>
      <c r="B74" s="9" t="s">
        <v>16</v>
      </c>
      <c r="C74" s="10">
        <f t="shared" ref="C74:H74" si="4">SUM(C73)</f>
        <v>0</v>
      </c>
      <c r="D74" s="10">
        <f t="shared" si="4"/>
        <v>1</v>
      </c>
      <c r="E74" s="10">
        <f t="shared" si="4"/>
        <v>0</v>
      </c>
      <c r="F74" s="10">
        <f t="shared" si="4"/>
        <v>38673.80999999999</v>
      </c>
      <c r="G74" s="10">
        <f t="shared" si="4"/>
        <v>421.79</v>
      </c>
      <c r="H74" s="10">
        <f t="shared" si="4"/>
        <v>39095.599999999999</v>
      </c>
      <c r="I74" s="17"/>
      <c r="J74" s="19"/>
    </row>
    <row r="78" spans="1:10" ht="21" customHeight="1" x14ac:dyDescent="0.3">
      <c r="A78" s="40" t="s">
        <v>17</v>
      </c>
      <c r="B78" s="41"/>
      <c r="C78" s="42" t="s">
        <v>18</v>
      </c>
      <c r="D78" s="42"/>
      <c r="E78" s="42" t="s">
        <v>19</v>
      </c>
      <c r="F78" s="42"/>
      <c r="G78" s="42" t="s">
        <v>20</v>
      </c>
      <c r="H78" s="42"/>
      <c r="I78" s="20" t="s">
        <v>21</v>
      </c>
    </row>
    <row r="79" spans="1:10" ht="21" customHeight="1" x14ac:dyDescent="0.3">
      <c r="A79" s="28">
        <f>E74</f>
        <v>0</v>
      </c>
      <c r="B79" s="29"/>
      <c r="C79" s="29">
        <f>H74</f>
        <v>39095.599999999999</v>
      </c>
      <c r="D79" s="29"/>
      <c r="E79" s="29">
        <f>F74</f>
        <v>38673.80999999999</v>
      </c>
      <c r="F79" s="29"/>
      <c r="G79" s="29">
        <f>G74</f>
        <v>421.79</v>
      </c>
      <c r="H79" s="29"/>
      <c r="I79" s="21">
        <f>A79-C79</f>
        <v>-39095.599999999999</v>
      </c>
    </row>
    <row r="81" spans="1:9" ht="21" customHeight="1" x14ac:dyDescent="0.3">
      <c r="A81" s="11" t="s">
        <v>22</v>
      </c>
      <c r="B81" s="12"/>
      <c r="C81" s="13" t="s">
        <v>23</v>
      </c>
      <c r="D81" s="11"/>
      <c r="E81" s="11" t="s">
        <v>24</v>
      </c>
      <c r="F81" s="11"/>
      <c r="G81" s="11" t="s">
        <v>25</v>
      </c>
      <c r="H81" s="11"/>
      <c r="I81" s="12"/>
    </row>
  </sheetData>
  <mergeCells count="21">
    <mergeCell ref="C2:H2"/>
    <mergeCell ref="C6:E6"/>
    <mergeCell ref="F6:I6"/>
    <mergeCell ref="A78:B78"/>
    <mergeCell ref="C78:D78"/>
    <mergeCell ref="E78:F78"/>
    <mergeCell ref="G78:H78"/>
    <mergeCell ref="H4:I5"/>
    <mergeCell ref="J4:J5"/>
    <mergeCell ref="J6:J7"/>
    <mergeCell ref="A79:B79"/>
    <mergeCell ref="C79:D79"/>
    <mergeCell ref="E79:F79"/>
    <mergeCell ref="G79:H79"/>
    <mergeCell ref="A6:A7"/>
    <mergeCell ref="A8:A72"/>
    <mergeCell ref="B6:B7"/>
    <mergeCell ref="B8:B72"/>
    <mergeCell ref="C8:C72"/>
    <mergeCell ref="D8:D72"/>
    <mergeCell ref="E8:E72"/>
  </mergeCells>
  <phoneticPr fontId="9" type="noConversion"/>
  <pageMargins left="0.69930555555555596" right="0.69930555555555596" top="0.75" bottom="0.75" header="0.3" footer="0.3"/>
  <pageSetup paperSize="9" scale="57" orientation="portrait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2022-02-11T08:08:01Z</cp:lastPrinted>
  <dcterms:created xsi:type="dcterms:W3CDTF">2014-04-15T16:52:00Z</dcterms:created>
  <dcterms:modified xsi:type="dcterms:W3CDTF">2022-03-03T07:56:08Z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2052-3.9.6.6441</vt:lpwstr>
  </property>
</Properties>
</file>