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anlih\Desktop\2021年11月10日滴滴内部会议\"/>
    </mc:Choice>
  </mc:AlternateContent>
  <xr:revisionPtr revIDLastSave="0" documentId="13_ncr:1_{9A4789E9-6853-4EFF-AD5B-7A0CD09E5D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报价" sheetId="19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9" l="1"/>
  <c r="I12" i="19"/>
  <c r="I11" i="19"/>
  <c r="I14" i="19"/>
  <c r="I7" i="19"/>
  <c r="I8" i="19"/>
  <c r="I9" i="19"/>
  <c r="I10" i="19"/>
  <c r="I17" i="19"/>
  <c r="I15" i="19"/>
  <c r="I16" i="19"/>
  <c r="I6" i="19"/>
  <c r="I18" i="19"/>
  <c r="I19" i="19"/>
  <c r="I20" i="19"/>
  <c r="I21" i="19"/>
</calcChain>
</file>

<file path=xl/sharedStrings.xml><?xml version="1.0" encoding="utf-8"?>
<sst xmlns="http://schemas.openxmlformats.org/spreadsheetml/2006/main" count="52" uniqueCount="45">
  <si>
    <t>项目预算表</t>
  </si>
  <si>
    <t>项目</t>
  </si>
  <si>
    <t>内容</t>
  </si>
  <si>
    <t>数量</t>
  </si>
  <si>
    <t>单位</t>
  </si>
  <si>
    <t>天数/使用次数</t>
  </si>
  <si>
    <t>单价</t>
  </si>
  <si>
    <t>小计</t>
  </si>
  <si>
    <t>备注</t>
  </si>
  <si>
    <t>10%服务费</t>
  </si>
  <si>
    <t>6%增值税金</t>
  </si>
  <si>
    <t>合计：</t>
  </si>
  <si>
    <t>设计费用</t>
    <phoneticPr fontId="12" type="noConversion"/>
  </si>
  <si>
    <t>晚餐费用</t>
    <phoneticPr fontId="12" type="noConversion"/>
  </si>
  <si>
    <t>元/人</t>
    <phoneticPr fontId="12" type="noConversion"/>
  </si>
  <si>
    <t>元/项</t>
    <phoneticPr fontId="12" type="noConversion"/>
  </si>
  <si>
    <t>工作人员费用</t>
    <phoneticPr fontId="12" type="noConversion"/>
  </si>
  <si>
    <t>茶歇费用</t>
    <phoneticPr fontId="12" type="noConversion"/>
  </si>
  <si>
    <t>活动费用</t>
    <phoneticPr fontId="12" type="noConversion"/>
  </si>
  <si>
    <t>外卖茶歇，含运输及摆台装饰费用</t>
    <phoneticPr fontId="12" type="noConversion"/>
  </si>
  <si>
    <t>元/场</t>
    <phoneticPr fontId="12" type="noConversion"/>
  </si>
  <si>
    <t>茶歇台服务员1人及现场支持工作人员1人</t>
    <phoneticPr fontId="12" type="noConversion"/>
  </si>
  <si>
    <t>会议背景板</t>
    <phoneticPr fontId="12" type="noConversion"/>
  </si>
  <si>
    <t>元/平米</t>
    <phoneticPr fontId="12" type="noConversion"/>
  </si>
  <si>
    <t>活动设计费，含主视觉设计</t>
    <phoneticPr fontId="12" type="noConversion"/>
  </si>
  <si>
    <t>会议背景板，桁架背板+UV布喷绘，2m*3m，含人工及运费</t>
    <phoneticPr fontId="12" type="noConversion"/>
  </si>
  <si>
    <t>手举牌</t>
    <phoneticPr fontId="12" type="noConversion"/>
  </si>
  <si>
    <t>元/个</t>
    <phoneticPr fontId="12" type="noConversion"/>
  </si>
  <si>
    <t>易拉宝</t>
    <phoneticPr fontId="12" type="noConversion"/>
  </si>
  <si>
    <t>KT板异形手举牌，尺寸约20*50cm</t>
    <phoneticPr fontId="12" type="noConversion"/>
  </si>
  <si>
    <t>0.8m*2m尺寸易拉宝</t>
    <phoneticPr fontId="12" type="noConversion"/>
  </si>
  <si>
    <t>会议地点及人数：弘源新时代，20人</t>
    <phoneticPr fontId="12" type="noConversion"/>
  </si>
  <si>
    <t>会议名称：TED头部人才攻坚战第二次闭关会</t>
    <phoneticPr fontId="12" type="noConversion"/>
  </si>
  <si>
    <t>20人晚餐，上地附近餐厅</t>
    <phoneticPr fontId="12" type="noConversion"/>
  </si>
  <si>
    <t>指示画架</t>
    <phoneticPr fontId="12" type="noConversion"/>
  </si>
  <si>
    <t>60cm*45cm KT板画面+画架指示</t>
    <phoneticPr fontId="12" type="noConversion"/>
  </si>
  <si>
    <t>讲台包装</t>
    <phoneticPr fontId="12" type="noConversion"/>
  </si>
  <si>
    <t>讲台包装，KT板</t>
    <phoneticPr fontId="12" type="noConversion"/>
  </si>
  <si>
    <t>横幅</t>
    <phoneticPr fontId="12" type="noConversion"/>
  </si>
  <si>
    <t>元/条</t>
    <phoneticPr fontId="12" type="noConversion"/>
  </si>
  <si>
    <t>会议名称横幅（会议KV底画面）</t>
    <phoneticPr fontId="12" type="noConversion"/>
  </si>
  <si>
    <t>桌卡</t>
    <phoneticPr fontId="12" type="noConversion"/>
  </si>
  <si>
    <t>姓名桌卡，20人会议</t>
    <phoneticPr fontId="12" type="noConversion"/>
  </si>
  <si>
    <t>手卡</t>
    <phoneticPr fontId="12" type="noConversion"/>
  </si>
  <si>
    <t>会议KV画面手卡，A6尺寸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</si>
</sst>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13">
    <font>
      <sz val="11"/>
      <color theme="1"/>
      <name val="宋体"/>
      <charset val="134"/>
      <scheme val="minor"/>
    </font>
    <font>
      <sz val="2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b/>
      <sz val="20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name val="ＭＳ Ｐゴシック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0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horizontal="justify" vertical="justify" textRotation="127" wrapText="1"/>
      <protection hidden="1"/>
    </xf>
    <xf numFmtId="0" fontId="8" fillId="0" borderId="0">
      <alignment horizontal="justify" vertical="justify" textRotation="127" wrapText="1"/>
      <protection hidden="1"/>
    </xf>
    <xf numFmtId="0" fontId="7" fillId="0" borderId="0"/>
    <xf numFmtId="0" fontId="11" fillId="0" borderId="0"/>
    <xf numFmtId="0" fontId="10" fillId="0" borderId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0" borderId="0"/>
  </cellStyleXfs>
  <cellXfs count="33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40" fontId="2" fillId="2" borderId="0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 wrapText="1"/>
    </xf>
    <xf numFmtId="40" fontId="2" fillId="2" borderId="2" xfId="0" applyNumberFormat="1" applyFont="1" applyFill="1" applyBorder="1" applyAlignment="1">
      <alignment horizontal="center" vertical="center"/>
    </xf>
    <xf numFmtId="43" fontId="2" fillId="2" borderId="2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43" fontId="4" fillId="2" borderId="4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58" fontId="2" fillId="2" borderId="1" xfId="0" applyNumberFormat="1" applyFont="1" applyFill="1" applyBorder="1" applyAlignment="1">
      <alignment horizontal="center" vertical="center" wrapText="1"/>
    </xf>
    <xf numFmtId="58" fontId="2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</cellXfs>
  <cellStyles count="10">
    <cellStyle name="0,0_x000d__x000a_NA_x000d__x000a_" xfId="3" xr:uid="{00000000-0005-0000-0000-000016000000}"/>
    <cellStyle name="Normal_Sheet1" xfId="6" xr:uid="{00000000-0005-0000-0000-000036000000}"/>
    <cellStyle name="常规" xfId="0" builtinId="0"/>
    <cellStyle name="常规 2 2_LEXUS日本考察请款书15.11.4_1" xfId="7" xr:uid="{00000000-0005-0000-0000-000037000000}"/>
    <cellStyle name="常规 2 3" xfId="5" xr:uid="{00000000-0005-0000-0000-000033000000}"/>
    <cellStyle name="常规 2 5" xfId="2" xr:uid="{00000000-0005-0000-0000-000013000000}"/>
    <cellStyle name="常规 2_LEXUS日本考察报价15.9.29" xfId="4" xr:uid="{00000000-0005-0000-0000-00002D000000}"/>
    <cellStyle name="常规 4" xfId="9" xr:uid="{DA5B1740-AC71-4A14-AB54-DAC5A4665F64}"/>
    <cellStyle name="常规 6" xfId="1" xr:uid="{00000000-0005-0000-0000-00000D000000}"/>
    <cellStyle name="千位分隔 2" xfId="8" xr:uid="{00000000-0005-0000-0000-000038000000}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1"/>
  <sheetViews>
    <sheetView tabSelected="1" workbookViewId="0">
      <selection activeCell="F8" sqref="F8"/>
    </sheetView>
  </sheetViews>
  <sheetFormatPr defaultColWidth="10.6640625" defaultRowHeight="15"/>
  <cols>
    <col min="1" max="1" width="1.109375" style="5" customWidth="1"/>
    <col min="2" max="2" width="11.44140625" style="6" customWidth="1"/>
    <col min="3" max="3" width="11.6640625" style="5" customWidth="1"/>
    <col min="4" max="4" width="8.88671875" style="5" customWidth="1"/>
    <col min="5" max="5" width="11.6640625" style="7" customWidth="1"/>
    <col min="6" max="6" width="8.109375" style="2" customWidth="1"/>
    <col min="7" max="7" width="5.77734375" style="5" customWidth="1"/>
    <col min="8" max="8" width="8.6640625" style="2" customWidth="1"/>
    <col min="9" max="9" width="17" style="2" customWidth="1"/>
    <col min="10" max="10" width="55.44140625" style="5" customWidth="1"/>
    <col min="11" max="11" width="12.109375" style="5" customWidth="1"/>
    <col min="12" max="249" width="8.109375" style="5" customWidth="1"/>
    <col min="250" max="250" width="3.77734375" style="5" customWidth="1"/>
    <col min="251" max="251" width="12.109375" style="5" customWidth="1"/>
    <col min="252" max="252" width="14.33203125" style="5" customWidth="1"/>
    <col min="253" max="16384" width="10.6640625" style="5"/>
  </cols>
  <sheetData>
    <row r="1" spans="2:10" ht="15.6" thickBot="1"/>
    <row r="2" spans="2:10" s="1" customFormat="1" ht="59.25" customHeight="1">
      <c r="B2" s="25" t="s">
        <v>0</v>
      </c>
      <c r="C2" s="26"/>
      <c r="D2" s="26"/>
      <c r="E2" s="27"/>
      <c r="F2" s="26"/>
      <c r="G2" s="26"/>
      <c r="H2" s="26"/>
      <c r="I2" s="26"/>
      <c r="J2" s="28"/>
    </row>
    <row r="3" spans="2:10" s="1" customFormat="1" ht="16.2" customHeight="1">
      <c r="B3" s="30" t="s">
        <v>32</v>
      </c>
      <c r="C3" s="31"/>
      <c r="D3" s="31"/>
      <c r="E3" s="31"/>
      <c r="F3" s="31"/>
      <c r="G3" s="31"/>
      <c r="H3" s="31"/>
      <c r="I3" s="31"/>
      <c r="J3" s="32"/>
    </row>
    <row r="4" spans="2:10" s="1" customFormat="1" ht="16.2" customHeight="1">
      <c r="B4" s="30" t="s">
        <v>31</v>
      </c>
      <c r="C4" s="31"/>
      <c r="D4" s="31"/>
      <c r="E4" s="31"/>
      <c r="F4" s="31"/>
      <c r="G4" s="31"/>
      <c r="H4" s="31"/>
      <c r="I4" s="31"/>
      <c r="J4" s="32"/>
    </row>
    <row r="5" spans="2:10" s="2" customFormat="1" ht="31.05" customHeight="1">
      <c r="B5" s="15" t="s">
        <v>1</v>
      </c>
      <c r="C5" s="20" t="s">
        <v>2</v>
      </c>
      <c r="D5" s="20"/>
      <c r="E5" s="9" t="s">
        <v>6</v>
      </c>
      <c r="F5" s="16" t="s">
        <v>4</v>
      </c>
      <c r="G5" s="16" t="s">
        <v>3</v>
      </c>
      <c r="H5" s="17" t="s">
        <v>5</v>
      </c>
      <c r="I5" s="10" t="s">
        <v>7</v>
      </c>
      <c r="J5" s="11" t="s">
        <v>8</v>
      </c>
    </row>
    <row r="6" spans="2:10" s="2" customFormat="1" ht="25.2" customHeight="1">
      <c r="B6" s="29" t="s">
        <v>18</v>
      </c>
      <c r="C6" s="18" t="s">
        <v>17</v>
      </c>
      <c r="D6" s="18"/>
      <c r="E6" s="9">
        <v>100</v>
      </c>
      <c r="F6" s="16" t="s">
        <v>20</v>
      </c>
      <c r="G6" s="8">
        <v>20</v>
      </c>
      <c r="H6" s="17">
        <v>1</v>
      </c>
      <c r="I6" s="10">
        <f>E6*G6*H6</f>
        <v>2000</v>
      </c>
      <c r="J6" s="12" t="s">
        <v>19</v>
      </c>
    </row>
    <row r="7" spans="2:10" s="2" customFormat="1" ht="25.2" customHeight="1">
      <c r="B7" s="29"/>
      <c r="C7" s="18" t="s">
        <v>13</v>
      </c>
      <c r="D7" s="18"/>
      <c r="E7" s="9">
        <v>30</v>
      </c>
      <c r="F7" s="16" t="s">
        <v>14</v>
      </c>
      <c r="G7" s="8">
        <v>20</v>
      </c>
      <c r="H7" s="17">
        <v>1</v>
      </c>
      <c r="I7" s="10">
        <f t="shared" ref="I7:I14" si="0">E7*G7*H7</f>
        <v>600</v>
      </c>
      <c r="J7" s="12" t="s">
        <v>33</v>
      </c>
    </row>
    <row r="8" spans="2:10" s="2" customFormat="1" ht="25.2" customHeight="1">
      <c r="B8" s="29"/>
      <c r="C8" s="18" t="s">
        <v>26</v>
      </c>
      <c r="D8" s="18"/>
      <c r="E8" s="9">
        <v>80</v>
      </c>
      <c r="F8" s="16" t="s">
        <v>27</v>
      </c>
      <c r="G8" s="8">
        <v>20</v>
      </c>
      <c r="H8" s="17">
        <v>1</v>
      </c>
      <c r="I8" s="10">
        <f t="shared" si="0"/>
        <v>1600</v>
      </c>
      <c r="J8" s="12" t="s">
        <v>29</v>
      </c>
    </row>
    <row r="9" spans="2:10" s="2" customFormat="1" ht="25.2" customHeight="1">
      <c r="B9" s="29"/>
      <c r="C9" s="18" t="s">
        <v>28</v>
      </c>
      <c r="D9" s="18"/>
      <c r="E9" s="9">
        <v>350</v>
      </c>
      <c r="F9" s="16" t="s">
        <v>27</v>
      </c>
      <c r="G9" s="8">
        <v>2</v>
      </c>
      <c r="H9" s="17">
        <v>1</v>
      </c>
      <c r="I9" s="10">
        <f t="shared" si="0"/>
        <v>700</v>
      </c>
      <c r="J9" s="12" t="s">
        <v>30</v>
      </c>
    </row>
    <row r="10" spans="2:10" s="2" customFormat="1" ht="25.2" customHeight="1">
      <c r="B10" s="29"/>
      <c r="C10" s="18" t="s">
        <v>34</v>
      </c>
      <c r="D10" s="18"/>
      <c r="E10" s="9">
        <v>300</v>
      </c>
      <c r="F10" s="16" t="s">
        <v>27</v>
      </c>
      <c r="G10" s="8">
        <v>2</v>
      </c>
      <c r="H10" s="17">
        <v>1</v>
      </c>
      <c r="I10" s="10">
        <f t="shared" si="0"/>
        <v>600</v>
      </c>
      <c r="J10" s="12" t="s">
        <v>35</v>
      </c>
    </row>
    <row r="11" spans="2:10" s="2" customFormat="1" ht="25.2" customHeight="1">
      <c r="B11" s="29"/>
      <c r="C11" s="18" t="s">
        <v>38</v>
      </c>
      <c r="D11" s="18"/>
      <c r="E11" s="9">
        <v>300</v>
      </c>
      <c r="F11" s="16" t="s">
        <v>39</v>
      </c>
      <c r="G11" s="8">
        <v>1</v>
      </c>
      <c r="H11" s="17">
        <v>1</v>
      </c>
      <c r="I11" s="10">
        <f t="shared" si="0"/>
        <v>300</v>
      </c>
      <c r="J11" s="12" t="s">
        <v>40</v>
      </c>
    </row>
    <row r="12" spans="2:10" s="2" customFormat="1" ht="25.2" customHeight="1">
      <c r="B12" s="29"/>
      <c r="C12" s="18" t="s">
        <v>41</v>
      </c>
      <c r="D12" s="18"/>
      <c r="E12" s="9">
        <v>8</v>
      </c>
      <c r="F12" s="16" t="s">
        <v>27</v>
      </c>
      <c r="G12" s="8">
        <v>20</v>
      </c>
      <c r="H12" s="17">
        <v>1</v>
      </c>
      <c r="I12" s="10">
        <f t="shared" si="0"/>
        <v>160</v>
      </c>
      <c r="J12" s="12" t="s">
        <v>42</v>
      </c>
    </row>
    <row r="13" spans="2:10" s="2" customFormat="1" ht="25.2" customHeight="1">
      <c r="B13" s="29"/>
      <c r="C13" s="18" t="s">
        <v>43</v>
      </c>
      <c r="D13" s="18"/>
      <c r="E13" s="9">
        <v>5</v>
      </c>
      <c r="F13" s="16" t="s">
        <v>27</v>
      </c>
      <c r="G13" s="8">
        <v>8</v>
      </c>
      <c r="H13" s="17">
        <v>1</v>
      </c>
      <c r="I13" s="10">
        <f t="shared" si="0"/>
        <v>40</v>
      </c>
      <c r="J13" s="12" t="s">
        <v>44</v>
      </c>
    </row>
    <row r="14" spans="2:10" s="2" customFormat="1" ht="25.2" customHeight="1">
      <c r="B14" s="29"/>
      <c r="C14" s="18" t="s">
        <v>36</v>
      </c>
      <c r="D14" s="18"/>
      <c r="E14" s="9">
        <v>600</v>
      </c>
      <c r="F14" s="16" t="s">
        <v>15</v>
      </c>
      <c r="G14" s="8">
        <v>1</v>
      </c>
      <c r="H14" s="17">
        <v>1</v>
      </c>
      <c r="I14" s="10">
        <f t="shared" si="0"/>
        <v>600</v>
      </c>
      <c r="J14" s="12" t="s">
        <v>37</v>
      </c>
    </row>
    <row r="15" spans="2:10" s="2" customFormat="1" ht="25.2" customHeight="1">
      <c r="B15" s="29"/>
      <c r="C15" s="18" t="s">
        <v>22</v>
      </c>
      <c r="D15" s="18"/>
      <c r="E15" s="9">
        <v>350</v>
      </c>
      <c r="F15" s="16" t="s">
        <v>23</v>
      </c>
      <c r="G15" s="8">
        <v>6</v>
      </c>
      <c r="H15" s="17">
        <v>1</v>
      </c>
      <c r="I15" s="10">
        <f t="shared" ref="I15" si="1">E15*G15*H15</f>
        <v>2100</v>
      </c>
      <c r="J15" s="12" t="s">
        <v>25</v>
      </c>
    </row>
    <row r="16" spans="2:10" s="2" customFormat="1" ht="25.2" customHeight="1">
      <c r="B16" s="29"/>
      <c r="C16" s="18" t="s">
        <v>12</v>
      </c>
      <c r="D16" s="18"/>
      <c r="E16" s="9">
        <v>2500</v>
      </c>
      <c r="F16" s="16" t="s">
        <v>15</v>
      </c>
      <c r="G16" s="8">
        <v>1</v>
      </c>
      <c r="H16" s="17">
        <v>1</v>
      </c>
      <c r="I16" s="10">
        <f t="shared" ref="I16:I17" si="2">E16*G16*H16</f>
        <v>2500</v>
      </c>
      <c r="J16" s="12" t="s">
        <v>24</v>
      </c>
    </row>
    <row r="17" spans="2:10" s="2" customFormat="1" ht="25.2" customHeight="1">
      <c r="B17" s="29"/>
      <c r="C17" s="18" t="s">
        <v>16</v>
      </c>
      <c r="D17" s="18"/>
      <c r="E17" s="9">
        <v>600</v>
      </c>
      <c r="F17" s="16" t="s">
        <v>14</v>
      </c>
      <c r="G17" s="8">
        <v>2</v>
      </c>
      <c r="H17" s="17">
        <v>1</v>
      </c>
      <c r="I17" s="10">
        <f t="shared" si="2"/>
        <v>1200</v>
      </c>
      <c r="J17" s="12" t="s">
        <v>21</v>
      </c>
    </row>
    <row r="18" spans="2:10" s="2" customFormat="1" ht="22.2" customHeight="1">
      <c r="B18" s="29" t="s">
        <v>7</v>
      </c>
      <c r="C18" s="18"/>
      <c r="D18" s="18"/>
      <c r="E18" s="18"/>
      <c r="F18" s="18"/>
      <c r="G18" s="18"/>
      <c r="H18" s="18"/>
      <c r="I18" s="10">
        <f>SUM(I6:I17)</f>
        <v>12400</v>
      </c>
      <c r="J18" s="12"/>
    </row>
    <row r="19" spans="2:10" s="3" customFormat="1" ht="22.2" customHeight="1">
      <c r="B19" s="19" t="s">
        <v>9</v>
      </c>
      <c r="C19" s="20"/>
      <c r="D19" s="20"/>
      <c r="E19" s="20"/>
      <c r="F19" s="20"/>
      <c r="G19" s="20"/>
      <c r="H19" s="20"/>
      <c r="I19" s="10">
        <f>I18*0.1</f>
        <v>1240</v>
      </c>
      <c r="J19" s="12"/>
    </row>
    <row r="20" spans="2:10" s="3" customFormat="1" ht="22.2" customHeight="1">
      <c r="B20" s="21" t="s">
        <v>10</v>
      </c>
      <c r="C20" s="22"/>
      <c r="D20" s="22"/>
      <c r="E20" s="22"/>
      <c r="F20" s="22"/>
      <c r="G20" s="22"/>
      <c r="H20" s="22"/>
      <c r="I20" s="10">
        <f>(I18+I19)*0.06</f>
        <v>818.4</v>
      </c>
      <c r="J20" s="12"/>
    </row>
    <row r="21" spans="2:10" s="4" customFormat="1" ht="22.2" customHeight="1" thickBot="1">
      <c r="B21" s="23" t="s">
        <v>11</v>
      </c>
      <c r="C21" s="24"/>
      <c r="D21" s="24"/>
      <c r="E21" s="24"/>
      <c r="F21" s="24"/>
      <c r="G21" s="24"/>
      <c r="H21" s="24"/>
      <c r="I21" s="13">
        <f>SUM(I18:I20)</f>
        <v>14458.4</v>
      </c>
      <c r="J21" s="14"/>
    </row>
  </sheetData>
  <mergeCells count="21">
    <mergeCell ref="B19:H19"/>
    <mergeCell ref="B20:H20"/>
    <mergeCell ref="B21:H21"/>
    <mergeCell ref="C15:D15"/>
    <mergeCell ref="B2:J2"/>
    <mergeCell ref="C5:D5"/>
    <mergeCell ref="C6:D6"/>
    <mergeCell ref="B18:H18"/>
    <mergeCell ref="C17:D17"/>
    <mergeCell ref="C7:D7"/>
    <mergeCell ref="C8:D8"/>
    <mergeCell ref="B6:B17"/>
    <mergeCell ref="C16:D16"/>
    <mergeCell ref="B3:J3"/>
    <mergeCell ref="B4:J4"/>
    <mergeCell ref="C9:D9"/>
    <mergeCell ref="C10:D10"/>
    <mergeCell ref="C14:D14"/>
    <mergeCell ref="C11:D11"/>
    <mergeCell ref="C12:D12"/>
    <mergeCell ref="C13:D13"/>
  </mergeCells>
  <phoneticPr fontId="1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anlih</cp:lastModifiedBy>
  <cp:lastPrinted>2021-09-23T09:11:34Z</cp:lastPrinted>
  <dcterms:created xsi:type="dcterms:W3CDTF">2006-09-13T11:21:00Z</dcterms:created>
  <dcterms:modified xsi:type="dcterms:W3CDTF">2021-11-15T06:33:39Z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