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2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<sst xmlns="http://schemas.openxmlformats.org/spreadsheetml/2006/main" count="62" uniqueCount="62">
  <si>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【借款报销单】</t>
  </si>
  <si>
    <t>团号：HMJB-250701-ZJT490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</si>
  <si>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</si>
  <si>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</si>
  <si>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</si>
  <si>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</si>
  <si>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</si>
  <si>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</si>
  <si>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</si>
  <si>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</si>
  <si>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</si>
  <si>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</si>
  <si>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</si>
  <si>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</si>
  <si>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</si>
  <si>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</si>
  <si>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</si>
  <si>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</si>
  <si>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</si>
  <si>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</si>
  <si>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</si>
  <si>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</si>
  <si>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</si>
  <si>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</si>
  <si>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</si>
  <si>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</si>
  <si>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</si>
  <si>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</si>
  <si>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</si>
  <si>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</si>
  <si>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</si>
  <si>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</si>
  <si>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</si>
  <si>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</si>
  <si>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</si>
  <si>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</si>
  <si>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</si>
  <si>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</si>
  <si>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</si>
  <si>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</si>
  <si>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</si>
  <si>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黄锵宇 高铁</t>
  </si>
  <si>
    <t>活动采买</t>
  </si>
  <si>
    <t>张彬+李鹏辉  高铁</t>
  </si>
  <si>
    <t>林堪赐 高铁</t>
  </si>
  <si>
    <t>张迪娜+周昊  高铁</t>
  </si>
  <si>
    <t>吴佩锦+余海平  高铁</t>
  </si>
  <si>
    <t>李清平+周鹏润 高铁</t>
  </si>
  <si>
    <t>林楚瑜  打车费</t>
  </si>
  <si>
    <t>庄恭威  高铁+打车费</t>
  </si>
  <si>
    <t>唐颖  打车费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</si>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</sst>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.75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176" fontId="0" fillId="0" borderId="1" xfId="0" applyNumberForma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1" xfId="0" applyFill="1" applyBorder="1">
      <alignment vertical="center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85" zoomScaleNormal="85" topLeftCell="D41" workbookViewId="0">
      <selection activeCell="F53" sqref="F53:F61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25" t="s">
        <v>1</v>
      </c>
      <c r="I4" s="25"/>
      <c r="J4" s="37">
        <v>2025.7</v>
      </c>
    </row>
    <row r="5" customHeight="1" spans="8:10">
      <c r="H5" s="26"/>
      <c r="I5" s="26"/>
      <c r="J5" s="38"/>
    </row>
    <row r="6" customHeight="1" spans="1:10">
      <c r="A6" s="5" t="s">
        <v>2</v>
      </c>
      <c r="B6" s="6" t="s">
        <v>3</v>
      </c>
      <c r="C6" s="7" t="s">
        <v>4</v>
      </c>
      <c r="D6" s="7"/>
      <c r="E6" s="7"/>
      <c r="F6" s="27" t="s">
        <v>5</v>
      </c>
      <c r="G6" s="27"/>
      <c r="H6" s="27"/>
      <c r="I6" s="27"/>
      <c r="J6" s="6" t="s">
        <v>6</v>
      </c>
    </row>
    <row r="7" customHeight="1" spans="1:10">
      <c r="A7" s="5"/>
      <c r="B7" s="6"/>
      <c r="C7" s="8" t="s">
        <v>7</v>
      </c>
      <c r="D7" s="9" t="s">
        <v>8</v>
      </c>
      <c r="E7" s="7" t="s">
        <v>9</v>
      </c>
      <c r="F7" s="27" t="s">
        <v>10</v>
      </c>
      <c r="G7" s="27" t="s">
        <v>11</v>
      </c>
      <c r="H7" s="27" t="s">
        <v>12</v>
      </c>
      <c r="I7" s="27" t="s">
        <v>13</v>
      </c>
      <c r="J7" s="6"/>
    </row>
    <row r="8" customHeight="1" spans="1:10">
      <c r="A8" s="10">
        <v>1</v>
      </c>
      <c r="B8" s="11" t="s">
        <v>14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9"/>
      <c r="J8" s="40" t="s">
        <v>15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9"/>
      <c r="J9" s="41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9"/>
      <c r="J10" s="41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9"/>
      <c r="J11" s="41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9"/>
      <c r="J12" s="41"/>
    </row>
    <row r="13" s="1" customFormat="1" customHeight="1" spans="1:10">
      <c r="A13" s="14"/>
      <c r="B13" s="15" t="s">
        <v>16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2"/>
      <c r="J13" s="43"/>
    </row>
    <row r="14" customHeight="1" spans="1:10">
      <c r="A14" s="17">
        <v>2</v>
      </c>
      <c r="B14" s="18" t="s">
        <v>17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9"/>
      <c r="J14" s="40" t="s">
        <v>18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9"/>
      <c r="J15" s="41"/>
    </row>
    <row r="16" s="1" customFormat="1" customHeight="1" spans="1:10">
      <c r="A16" s="14"/>
      <c r="B16" s="15" t="s">
        <v>19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2"/>
      <c r="J16" s="43"/>
    </row>
    <row r="17" customHeight="1" spans="1:10">
      <c r="A17" s="10">
        <v>3</v>
      </c>
      <c r="B17" s="11" t="s">
        <v>20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9"/>
      <c r="J17" s="44" t="s">
        <v>21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9"/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9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9"/>
      <c r="J20" s="45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9"/>
      <c r="J21" s="45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9"/>
      <c r="J22" s="45"/>
    </row>
    <row r="23" s="1" customFormat="1" customHeight="1" spans="1:10">
      <c r="A23" s="14"/>
      <c r="B23" s="15" t="s">
        <v>22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2"/>
      <c r="J23" s="46"/>
    </row>
    <row r="24" customHeight="1" spans="1:10">
      <c r="A24" s="10">
        <v>4</v>
      </c>
      <c r="B24" s="11" t="s">
        <v>23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39"/>
      <c r="J24" s="44" t="s">
        <v>24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9"/>
      <c r="J25" s="45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9"/>
      <c r="J26" s="45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9"/>
      <c r="J27" s="45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9"/>
      <c r="J28" s="45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39"/>
      <c r="J29" s="45"/>
    </row>
    <row r="30" s="1" customFormat="1" customHeight="1" spans="1:10">
      <c r="A30" s="14"/>
      <c r="B30" s="15" t="s">
        <v>25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2"/>
      <c r="J30" s="46"/>
    </row>
    <row r="31" customHeight="1" spans="1:10">
      <c r="A31" s="17">
        <v>5</v>
      </c>
      <c r="B31" s="18" t="s">
        <v>26</v>
      </c>
      <c r="C31" s="18">
        <v>0</v>
      </c>
      <c r="D31" s="17">
        <v>0</v>
      </c>
      <c r="E31" s="28">
        <f>C31*D31</f>
        <v>0</v>
      </c>
      <c r="F31" s="12">
        <v>0</v>
      </c>
      <c r="G31" s="12">
        <v>0</v>
      </c>
      <c r="H31" s="12">
        <f t="shared" si="2"/>
        <v>0</v>
      </c>
      <c r="I31" s="47"/>
      <c r="J31" s="40" t="s">
        <v>27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2"/>
        <v>0</v>
      </c>
      <c r="I32" s="39"/>
      <c r="J32" s="41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2"/>
        <v>0</v>
      </c>
      <c r="I33" s="47"/>
      <c r="J33" s="41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4">F34+G34</f>
        <v>0</v>
      </c>
      <c r="I34" s="47"/>
      <c r="J34" s="41"/>
    </row>
    <row r="35" s="1" customFormat="1" customHeight="1" spans="1:10">
      <c r="A35" s="14"/>
      <c r="B35" s="15" t="s">
        <v>28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2"/>
      <c r="J35" s="43"/>
    </row>
    <row r="36" customHeight="1" spans="1:10">
      <c r="A36" s="10">
        <v>6</v>
      </c>
      <c r="B36" s="11" t="s">
        <v>29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7"/>
      <c r="J36" s="40" t="s">
        <v>30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39"/>
      <c r="J37" s="45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39"/>
      <c r="J38" s="45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39"/>
      <c r="J39" s="45"/>
    </row>
    <row r="40" s="1" customFormat="1" customHeight="1" spans="1:10">
      <c r="A40" s="14"/>
      <c r="B40" s="15" t="s">
        <v>31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2"/>
      <c r="J40" s="46"/>
    </row>
    <row r="41" customHeight="1" spans="1:10">
      <c r="A41" s="10">
        <v>7</v>
      </c>
      <c r="B41" s="11" t="s">
        <v>32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39"/>
      <c r="J41" s="48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39"/>
      <c r="J42" s="49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39"/>
      <c r="J43" s="49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39"/>
      <c r="J44" s="49"/>
    </row>
    <row r="45" s="1" customFormat="1" customHeight="1" spans="1:10">
      <c r="A45" s="14"/>
      <c r="B45" s="15" t="s">
        <v>33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2"/>
      <c r="J45" s="50"/>
    </row>
    <row r="46" customHeight="1" spans="1:10">
      <c r="A46" s="10">
        <v>8</v>
      </c>
      <c r="B46" s="11" t="s">
        <v>34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39"/>
      <c r="J46" s="44" t="s">
        <v>35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39"/>
      <c r="J47" s="45"/>
    </row>
    <row r="48" s="1" customFormat="1" customHeight="1" spans="1:10">
      <c r="A48" s="14"/>
      <c r="B48" s="15" t="s">
        <v>36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2"/>
      <c r="J48" s="46"/>
    </row>
    <row r="49" customHeight="1" spans="1:10">
      <c r="A49" s="10">
        <v>9</v>
      </c>
      <c r="B49" s="11" t="s">
        <v>37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39"/>
      <c r="J49" s="40" t="s">
        <v>38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39"/>
      <c r="J50" s="41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39"/>
      <c r="J51" s="41"/>
    </row>
    <row r="52" s="1" customFormat="1" customHeight="1" spans="1:10">
      <c r="A52" s="14"/>
      <c r="B52" s="15" t="s">
        <v>39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2"/>
      <c r="J52" s="43"/>
    </row>
    <row r="53" customHeight="1" spans="1:10">
      <c r="A53" s="17">
        <v>10</v>
      </c>
      <c r="B53" s="11" t="s">
        <v>40</v>
      </c>
      <c r="C53" s="12">
        <v>0</v>
      </c>
      <c r="D53" s="13">
        <v>0</v>
      </c>
      <c r="E53" s="12">
        <f>C53*D53</f>
        <v>0</v>
      </c>
      <c r="F53" s="32">
        <v>260</v>
      </c>
      <c r="G53" s="12">
        <v>0</v>
      </c>
      <c r="H53" s="12">
        <f t="shared" ref="H53:H61" si="13">F53+G53</f>
        <v>260</v>
      </c>
      <c r="I53" s="51" t="s">
        <v>41</v>
      </c>
      <c r="J53" s="48" t="s">
        <v>42</v>
      </c>
    </row>
    <row r="54" customHeight="1" spans="1:10">
      <c r="A54" s="23"/>
      <c r="B54" s="11"/>
      <c r="C54" s="12"/>
      <c r="D54" s="13"/>
      <c r="E54" s="12"/>
      <c r="F54" s="33">
        <f>375*2</f>
        <v>750</v>
      </c>
      <c r="G54" s="12">
        <v>0</v>
      </c>
      <c r="H54" s="12">
        <f t="shared" si="13"/>
        <v>750</v>
      </c>
      <c r="I54" s="52" t="s">
        <v>43</v>
      </c>
      <c r="J54" s="49"/>
    </row>
    <row r="55" ht="22" customHeight="1" spans="1:10">
      <c r="A55" s="23"/>
      <c r="B55" s="11"/>
      <c r="C55" s="12"/>
      <c r="D55" s="13"/>
      <c r="E55" s="12"/>
      <c r="F55" s="34">
        <v>520</v>
      </c>
      <c r="G55" s="12">
        <v>0</v>
      </c>
      <c r="H55" s="12">
        <f t="shared" si="13"/>
        <v>520</v>
      </c>
      <c r="I55" s="51" t="s">
        <v>44</v>
      </c>
      <c r="J55" s="49"/>
    </row>
    <row r="56" customHeight="1" spans="1:10">
      <c r="A56" s="23"/>
      <c r="B56" s="11"/>
      <c r="C56" s="12"/>
      <c r="D56" s="13"/>
      <c r="E56" s="12"/>
      <c r="F56" s="33">
        <f>159*2</f>
        <v>318</v>
      </c>
      <c r="G56" s="12">
        <v>0</v>
      </c>
      <c r="H56" s="12">
        <f t="shared" si="13"/>
        <v>318</v>
      </c>
      <c r="I56" s="52" t="s">
        <v>45</v>
      </c>
      <c r="J56" s="49"/>
    </row>
    <row r="57" customHeight="1" spans="1:10">
      <c r="A57" s="23"/>
      <c r="B57" s="11"/>
      <c r="C57" s="12"/>
      <c r="D57" s="13"/>
      <c r="E57" s="12"/>
      <c r="F57" s="33">
        <f>352*2</f>
        <v>704</v>
      </c>
      <c r="G57" s="12">
        <v>0</v>
      </c>
      <c r="H57" s="12">
        <f t="shared" si="13"/>
        <v>704</v>
      </c>
      <c r="I57" s="51" t="s">
        <v>46</v>
      </c>
      <c r="J57" s="49"/>
    </row>
    <row r="58" customHeight="1" spans="1:10">
      <c r="A58" s="23"/>
      <c r="B58" s="11"/>
      <c r="C58" s="12"/>
      <c r="D58" s="13"/>
      <c r="E58" s="12"/>
      <c r="F58" s="33">
        <f>385*2</f>
        <v>770</v>
      </c>
      <c r="G58" s="12">
        <v>0</v>
      </c>
      <c r="H58" s="12">
        <f t="shared" si="13"/>
        <v>770</v>
      </c>
      <c r="I58" s="52" t="s">
        <v>47</v>
      </c>
      <c r="J58" s="49"/>
    </row>
    <row r="59" customHeight="1" spans="1:10">
      <c r="A59" s="23"/>
      <c r="B59" s="11"/>
      <c r="C59" s="12"/>
      <c r="D59" s="13"/>
      <c r="E59" s="12"/>
      <c r="F59" s="35">
        <v>62.63</v>
      </c>
      <c r="G59" s="12">
        <v>0</v>
      </c>
      <c r="H59" s="12">
        <f t="shared" si="13"/>
        <v>62.63</v>
      </c>
      <c r="I59" s="53" t="s">
        <v>48</v>
      </c>
      <c r="J59" s="49"/>
    </row>
    <row r="60" customHeight="1" spans="1:10">
      <c r="A60" s="23"/>
      <c r="B60" s="11"/>
      <c r="C60" s="12"/>
      <c r="D60" s="13"/>
      <c r="E60" s="12"/>
      <c r="F60" s="35">
        <v>348.81</v>
      </c>
      <c r="G60" s="12">
        <v>0</v>
      </c>
      <c r="H60" s="12">
        <f t="shared" si="13"/>
        <v>348.81</v>
      </c>
      <c r="I60" s="53" t="s">
        <v>49</v>
      </c>
      <c r="J60" s="49"/>
    </row>
    <row r="61" customHeight="1" spans="1:10">
      <c r="A61" s="23"/>
      <c r="B61" s="11"/>
      <c r="C61" s="12"/>
      <c r="D61" s="13"/>
      <c r="E61" s="12"/>
      <c r="F61" s="33">
        <v>647.54</v>
      </c>
      <c r="G61" s="12">
        <v>0</v>
      </c>
      <c r="H61" s="12">
        <f t="shared" si="13"/>
        <v>647.54</v>
      </c>
      <c r="I61" s="53" t="s">
        <v>50</v>
      </c>
      <c r="J61" s="49"/>
    </row>
    <row r="62" s="1" customFormat="1" customHeight="1" spans="1:10">
      <c r="A62" s="14"/>
      <c r="B62" s="15" t="s">
        <v>51</v>
      </c>
      <c r="C62" s="16">
        <f>SUM(C53)</f>
        <v>0</v>
      </c>
      <c r="D62" s="16">
        <f t="shared" ref="D62:E62" si="14">SUM(D53)</f>
        <v>0</v>
      </c>
      <c r="E62" s="16">
        <f t="shared" si="14"/>
        <v>0</v>
      </c>
      <c r="F62" s="16">
        <f>SUM(F53:F61)</f>
        <v>4380.98</v>
      </c>
      <c r="G62" s="16">
        <f>SUM(G53:G61)</f>
        <v>0</v>
      </c>
      <c r="H62" s="16">
        <f>SUM(H53:H61)</f>
        <v>4380.98</v>
      </c>
      <c r="I62" s="42"/>
      <c r="J62" s="50"/>
    </row>
    <row r="63" customHeight="1" spans="1:10">
      <c r="A63" s="14"/>
      <c r="B63" s="15" t="s">
        <v>52</v>
      </c>
      <c r="C63" s="16">
        <f t="shared" ref="C63:H63" si="15">SUM(C62,C52,C48,C45,C40,C35,C30,C23,C16,C13)</f>
        <v>0</v>
      </c>
      <c r="D63" s="16">
        <f t="shared" si="15"/>
        <v>0</v>
      </c>
      <c r="E63" s="16">
        <f t="shared" si="15"/>
        <v>0</v>
      </c>
      <c r="F63" s="16">
        <f t="shared" si="15"/>
        <v>4380.98</v>
      </c>
      <c r="G63" s="16">
        <f t="shared" si="15"/>
        <v>0</v>
      </c>
      <c r="H63" s="16">
        <f t="shared" si="15"/>
        <v>4380.98</v>
      </c>
      <c r="I63" s="42"/>
      <c r="J63" s="54"/>
    </row>
    <row r="67" customHeight="1" spans="1:9">
      <c r="A67" s="55" t="s">
        <v>53</v>
      </c>
      <c r="B67" s="56"/>
      <c r="C67" s="57" t="s">
        <v>54</v>
      </c>
      <c r="D67" s="57"/>
      <c r="E67" s="57" t="s">
        <v>55</v>
      </c>
      <c r="F67" s="57"/>
      <c r="G67" s="57" t="s">
        <v>56</v>
      </c>
      <c r="H67" s="57"/>
      <c r="I67" s="62" t="s">
        <v>57</v>
      </c>
    </row>
    <row r="68" customHeight="1" spans="1:9">
      <c r="A68" s="58">
        <v>0</v>
      </c>
      <c r="B68" s="59"/>
      <c r="C68" s="59">
        <f>H63</f>
        <v>4380.98</v>
      </c>
      <c r="D68" s="59"/>
      <c r="E68" s="59">
        <f>F63</f>
        <v>4380.98</v>
      </c>
      <c r="F68" s="59"/>
      <c r="G68" s="59">
        <f>G63</f>
        <v>0</v>
      </c>
      <c r="H68" s="59"/>
      <c r="I68" s="63">
        <f>A68-C68</f>
        <v>-4380.98</v>
      </c>
    </row>
    <row r="70" customHeight="1" spans="1:9">
      <c r="A70" s="60" t="s">
        <v>58</v>
      </c>
      <c r="B70" s="1"/>
      <c r="C70" s="61" t="s">
        <v>59</v>
      </c>
      <c r="D70" s="60"/>
      <c r="E70" s="60" t="s">
        <v>60</v>
      </c>
      <c r="F70" s="60"/>
      <c r="G70" s="60" t="s">
        <v>61</v>
      </c>
      <c r="H70" s="60"/>
      <c r="I70" s="1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1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1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1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1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1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2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2014-05-05T16:52:00Z</dcterms:created>
  <cp:lastPrinted>2022-08-02T16:17:00Z</cp:lastPrinted>
  <dcterms:modified xsi:type="dcterms:W3CDTF">2025-07-10T11:21:12Z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C1BF7290B0BAFF802C345A685A78E9CE_43</vt:lpwstr>
  </property>
</Properties>
</file>