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<sst xmlns="http://schemas.openxmlformats.org/spreadsheetml/2006/main" count="83" uniqueCount="83">
  <si>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【借款报销单】</t>
  </si>
  <si>
    <t>团号：HMEA-250521-DJH857</t>
  </si>
  <si>
    <t>会议日期：2025.5.22-5.25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</si>
  <si>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</si>
  <si>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</si>
  <si>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</si>
  <si>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</si>
  <si>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</si>
  <si>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</si>
  <si>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</si>
  <si>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</si>
  <si>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</si>
  <si>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</si>
  <si>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</si>
  <si>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</si>
  <si>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</si>
  <si>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</si>
  <si>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</si>
  <si>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</si>
  <si>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</si>
  <si>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</si>
  <si>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</si>
  <si>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</si>
  <si>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</si>
  <si>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</si>
  <si>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5.20晚餐客户用餐</t>
  </si>
  <si>
    <t>需提供刷卡联、菜单（小票）</t>
  </si>
  <si>
    <t>5.21  客户餐费</t>
  </si>
  <si>
    <t>环姐的咖啡</t>
  </si>
  <si>
    <t>5.24中午客户午餐</t>
  </si>
  <si>
    <t>5.21中午客户午餐费肯德基</t>
  </si>
  <si>
    <t>活动餐费合计</t>
  </si>
  <si>
    <t>现地采买费用</t>
  </si>
  <si>
    <t>防晒霜</t>
  </si>
  <si>
    <t>面膜</t>
  </si>
  <si>
    <t>冰感湿巾</t>
  </si>
  <si>
    <t>氧气瓶</t>
  </si>
  <si>
    <t>NFC果汁</t>
  </si>
  <si>
    <t>雨衣</t>
  </si>
  <si>
    <t>鲜花饼</t>
  </si>
  <si>
    <t>湿纸巾，抽纸</t>
  </si>
  <si>
    <t>山姆零食</t>
  </si>
  <si>
    <t>零食筐</t>
  </si>
  <si>
    <t>晕车贴</t>
  </si>
  <si>
    <t>零食</t>
  </si>
  <si>
    <t>伴手礼东巴扇</t>
  </si>
  <si>
    <t>鲜花</t>
  </si>
  <si>
    <t>中华烟2条</t>
  </si>
  <si>
    <t>超市水果</t>
  </si>
  <si>
    <t>丽江购买鲜花</t>
  </si>
  <si>
    <t>丽江购买点心，面包</t>
  </si>
  <si>
    <t>博物馆伴手礼</t>
  </si>
  <si>
    <t>泸沽湖单只鲜花15只</t>
  </si>
  <si>
    <t>货拉拉费用</t>
  </si>
  <si>
    <t>泸沽湖购买雨衣</t>
  </si>
  <si>
    <t>泸沽湖披肩</t>
  </si>
  <si>
    <t>客户雨伞</t>
  </si>
  <si>
    <t>王晨郁药</t>
  </si>
  <si>
    <t>顺丰快递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</si>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</sst>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78"/>
  <sheetViews>
    <sheetView tabSelected="1" topLeftCell="A55" workbookViewId="0">
      <selection activeCell="I52" sqref="I5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3"/>
      <c r="J2" s="33"/>
      <c r="K2" s="33"/>
    </row>
    <row r="4" customHeight="1" spans="8:10">
      <c r="H4" s="5" t="s">
        <v>1</v>
      </c>
      <c r="I4" s="34"/>
      <c r="J4" s="34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5"/>
      <c r="J8" s="36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37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5"/>
      <c r="J11" s="36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5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5"/>
      <c r="J14" s="41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5"/>
      <c r="J15" s="42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5"/>
      <c r="J16" s="4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5"/>
      <c r="J17" s="4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5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37"/>
      <c r="J19" s="42"/>
    </row>
    <row r="20" s="1" customFormat="1" customHeight="1" spans="1:10">
      <c r="A20" s="17"/>
      <c r="B20" s="18" t="s">
        <v>23</v>
      </c>
      <c r="C20" s="19">
        <f>SUM(C14)</f>
        <v>5000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39"/>
      <c r="J20" s="43"/>
    </row>
    <row r="21" customHeight="1" spans="1:10">
      <c r="A21" s="20">
        <v>4</v>
      </c>
      <c r="B21" s="21" t="s">
        <v>24</v>
      </c>
      <c r="C21" s="22">
        <v>5000</v>
      </c>
      <c r="D21" s="20">
        <v>0</v>
      </c>
      <c r="E21" s="22">
        <v>0</v>
      </c>
      <c r="F21" s="26">
        <v>468</v>
      </c>
      <c r="G21" s="15">
        <v>0</v>
      </c>
      <c r="H21" s="15">
        <v>468</v>
      </c>
      <c r="I21" s="35" t="s">
        <v>25</v>
      </c>
      <c r="J21" s="41" t="s">
        <v>26</v>
      </c>
    </row>
    <row r="22" customHeight="1" spans="1:10">
      <c r="A22" s="27"/>
      <c r="B22" s="28"/>
      <c r="C22" s="29"/>
      <c r="D22" s="27"/>
      <c r="E22" s="29"/>
      <c r="F22" s="26">
        <v>188</v>
      </c>
      <c r="G22" s="15">
        <v>0</v>
      </c>
      <c r="H22" s="15">
        <v>188</v>
      </c>
      <c r="I22" s="35" t="s">
        <v>27</v>
      </c>
      <c r="J22" s="42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52</v>
      </c>
      <c r="H23" s="15">
        <v>52</v>
      </c>
      <c r="I23" s="35" t="s">
        <v>28</v>
      </c>
      <c r="J23" s="42"/>
    </row>
    <row r="24" customHeight="1" spans="1:10">
      <c r="A24" s="27"/>
      <c r="B24" s="28"/>
      <c r="C24" s="29"/>
      <c r="D24" s="27"/>
      <c r="E24" s="29"/>
      <c r="F24" s="26">
        <v>6739</v>
      </c>
      <c r="G24" s="15">
        <v>0</v>
      </c>
      <c r="H24" s="15">
        <v>6739</v>
      </c>
      <c r="I24" s="35" t="s">
        <v>29</v>
      </c>
      <c r="J24" s="42"/>
    </row>
    <row r="25" customHeight="1" spans="1:10">
      <c r="A25" s="27"/>
      <c r="B25" s="28"/>
      <c r="C25" s="29"/>
      <c r="D25" s="27"/>
      <c r="E25" s="29"/>
      <c r="F25" s="26">
        <v>264.9</v>
      </c>
      <c r="G25" s="15">
        <v>0</v>
      </c>
      <c r="H25" s="15">
        <v>264.9</v>
      </c>
      <c r="I25" s="35" t="s">
        <v>30</v>
      </c>
      <c r="J25" s="42"/>
    </row>
    <row r="26" customHeight="1" spans="1:10">
      <c r="A26" s="27"/>
      <c r="B26" s="28"/>
      <c r="C26" s="29"/>
      <c r="D26" s="27"/>
      <c r="E26" s="29"/>
      <c r="F26" s="26">
        <v>0</v>
      </c>
      <c r="G26" s="15">
        <v>0</v>
      </c>
      <c r="H26" s="15">
        <v>0</v>
      </c>
      <c r="I26" s="35"/>
      <c r="J26" s="42"/>
    </row>
    <row r="27" customHeight="1" spans="1:10">
      <c r="A27" s="27"/>
      <c r="B27" s="28"/>
      <c r="C27" s="29"/>
      <c r="D27" s="27"/>
      <c r="E27" s="29"/>
      <c r="F27" s="26">
        <v>0</v>
      </c>
      <c r="G27" s="15">
        <f>H27-F27</f>
        <v>0</v>
      </c>
      <c r="H27" s="26">
        <v>0</v>
      </c>
      <c r="I27" s="35"/>
      <c r="J27" s="42"/>
    </row>
    <row r="28" s="1" customFormat="1" customHeight="1" spans="1:10">
      <c r="A28" s="17"/>
      <c r="B28" s="18" t="s">
        <v>31</v>
      </c>
      <c r="C28" s="19">
        <f>SUM(C21)</f>
        <v>5000</v>
      </c>
      <c r="D28" s="19">
        <f t="shared" ref="D28:E28" si="1">SUM(D21)</f>
        <v>0</v>
      </c>
      <c r="E28" s="19">
        <f t="shared" si="1"/>
        <v>0</v>
      </c>
      <c r="F28" s="19">
        <f>SUM(F21:F27)</f>
        <v>7659.9</v>
      </c>
      <c r="G28" s="19">
        <f>SUM(G21:G27)</f>
        <v>52</v>
      </c>
      <c r="H28" s="19">
        <f>SUM(H21:H27)</f>
        <v>7711.9</v>
      </c>
      <c r="I28" s="39"/>
      <c r="J28" s="43"/>
    </row>
    <row r="29" customHeight="1" spans="1:10">
      <c r="A29" s="27"/>
      <c r="B29" s="28" t="s">
        <v>32</v>
      </c>
      <c r="C29" s="29">
        <v>5000</v>
      </c>
      <c r="D29" s="27">
        <v>0</v>
      </c>
      <c r="E29" s="29">
        <v>0</v>
      </c>
      <c r="F29" s="15">
        <v>807</v>
      </c>
      <c r="G29" s="15">
        <v>0</v>
      </c>
      <c r="H29" s="15">
        <v>807</v>
      </c>
      <c r="I29" s="35" t="s">
        <v>33</v>
      </c>
      <c r="J29" s="38"/>
    </row>
    <row r="30" customHeight="1" spans="1:10">
      <c r="A30" s="27"/>
      <c r="B30" s="28"/>
      <c r="C30" s="29"/>
      <c r="D30" s="27"/>
      <c r="E30" s="29"/>
      <c r="F30" s="15">
        <v>1623.55</v>
      </c>
      <c r="G30" s="15">
        <v>0</v>
      </c>
      <c r="H30" s="15">
        <v>1623.55</v>
      </c>
      <c r="I30" s="35" t="s">
        <v>34</v>
      </c>
      <c r="J30" s="38"/>
    </row>
    <row r="31" customHeight="1" spans="1:10">
      <c r="A31" s="27"/>
      <c r="B31" s="28"/>
      <c r="C31" s="29"/>
      <c r="D31" s="27"/>
      <c r="E31" s="29"/>
      <c r="F31" s="15">
        <v>149.4</v>
      </c>
      <c r="G31" s="15">
        <v>0</v>
      </c>
      <c r="H31" s="15">
        <v>149.4</v>
      </c>
      <c r="I31" s="35" t="s">
        <v>35</v>
      </c>
      <c r="J31" s="38"/>
    </row>
    <row r="32" customHeight="1" spans="1:10">
      <c r="A32" s="27"/>
      <c r="B32" s="28"/>
      <c r="C32" s="29"/>
      <c r="D32" s="27"/>
      <c r="E32" s="29"/>
      <c r="F32" s="15">
        <v>49.5</v>
      </c>
      <c r="G32" s="15">
        <v>0</v>
      </c>
      <c r="H32" s="15">
        <v>49.5</v>
      </c>
      <c r="I32" s="35" t="s">
        <v>36</v>
      </c>
      <c r="J32" s="38"/>
    </row>
    <row r="33" customHeight="1" spans="1:10">
      <c r="A33" s="27"/>
      <c r="B33" s="28"/>
      <c r="C33" s="29"/>
      <c r="D33" s="27"/>
      <c r="E33" s="29"/>
      <c r="F33" s="15">
        <v>312</v>
      </c>
      <c r="G33" s="15">
        <v>0</v>
      </c>
      <c r="H33" s="15">
        <v>312</v>
      </c>
      <c r="I33" s="35" t="s">
        <v>37</v>
      </c>
      <c r="J33" s="38"/>
    </row>
    <row r="34" customHeight="1" spans="1:10">
      <c r="A34" s="27"/>
      <c r="B34" s="28"/>
      <c r="C34" s="29"/>
      <c r="D34" s="27"/>
      <c r="E34" s="29"/>
      <c r="F34" s="15">
        <v>402.3</v>
      </c>
      <c r="G34" s="15">
        <v>0</v>
      </c>
      <c r="H34" s="15">
        <v>402.3</v>
      </c>
      <c r="I34" s="35" t="s">
        <v>38</v>
      </c>
      <c r="J34" s="38"/>
    </row>
    <row r="35" customHeight="1" spans="1:10">
      <c r="A35" s="27"/>
      <c r="B35" s="28"/>
      <c r="C35" s="29"/>
      <c r="D35" s="27"/>
      <c r="E35" s="29"/>
      <c r="F35" s="15">
        <v>844</v>
      </c>
      <c r="G35" s="15">
        <v>0</v>
      </c>
      <c r="H35" s="15">
        <v>844</v>
      </c>
      <c r="I35" s="35" t="s">
        <v>39</v>
      </c>
      <c r="J35" s="38"/>
    </row>
    <row r="36" customHeight="1" spans="1:10">
      <c r="A36" s="27"/>
      <c r="B36" s="28"/>
      <c r="C36" s="29"/>
      <c r="D36" s="27"/>
      <c r="E36" s="29"/>
      <c r="F36" s="15">
        <v>182.5</v>
      </c>
      <c r="G36" s="15">
        <v>0</v>
      </c>
      <c r="H36" s="15">
        <v>182.5</v>
      </c>
      <c r="I36" s="35" t="s">
        <v>40</v>
      </c>
      <c r="J36" s="38"/>
    </row>
    <row r="37" customHeight="1" spans="1:10">
      <c r="A37" s="27"/>
      <c r="B37" s="28"/>
      <c r="C37" s="29"/>
      <c r="D37" s="27"/>
      <c r="E37" s="29"/>
      <c r="F37" s="15">
        <v>207.12</v>
      </c>
      <c r="G37" s="15">
        <v>0</v>
      </c>
      <c r="H37" s="15">
        <v>207.12</v>
      </c>
      <c r="I37" s="35" t="s">
        <v>41</v>
      </c>
      <c r="J37" s="38"/>
    </row>
    <row r="38" customHeight="1" spans="1:10">
      <c r="A38" s="27"/>
      <c r="B38" s="28"/>
      <c r="C38" s="29"/>
      <c r="D38" s="27"/>
      <c r="E38" s="29"/>
      <c r="F38" s="15">
        <v>147.2</v>
      </c>
      <c r="G38" s="15">
        <v>0</v>
      </c>
      <c r="H38" s="15">
        <v>147.2</v>
      </c>
      <c r="I38" s="35" t="s">
        <v>42</v>
      </c>
      <c r="J38" s="38"/>
    </row>
    <row r="39" customHeight="1" spans="1:10">
      <c r="A39" s="27"/>
      <c r="B39" s="28"/>
      <c r="C39" s="29"/>
      <c r="D39" s="27"/>
      <c r="E39" s="29"/>
      <c r="F39" s="15">
        <v>89</v>
      </c>
      <c r="G39" s="15">
        <v>0</v>
      </c>
      <c r="H39" s="15">
        <v>89</v>
      </c>
      <c r="I39" s="35" t="s">
        <v>43</v>
      </c>
      <c r="J39" s="38"/>
    </row>
    <row r="40" customHeight="1" spans="1:10">
      <c r="A40" s="27"/>
      <c r="B40" s="28"/>
      <c r="C40" s="29"/>
      <c r="D40" s="27"/>
      <c r="E40" s="29"/>
      <c r="F40" s="15">
        <v>93.6</v>
      </c>
      <c r="G40" s="15">
        <v>0</v>
      </c>
      <c r="H40" s="15">
        <v>93.6</v>
      </c>
      <c r="I40" s="35" t="s">
        <v>44</v>
      </c>
      <c r="J40" s="38"/>
    </row>
    <row r="41" customHeight="1" spans="1:10">
      <c r="A41" s="27"/>
      <c r="B41" s="28"/>
      <c r="C41" s="29"/>
      <c r="D41" s="27"/>
      <c r="E41" s="29"/>
      <c r="F41" s="15">
        <v>5950</v>
      </c>
      <c r="G41" s="15">
        <v>0</v>
      </c>
      <c r="H41" s="15">
        <v>5950</v>
      </c>
      <c r="I41" s="35" t="s">
        <v>45</v>
      </c>
      <c r="J41" s="38"/>
    </row>
    <row r="42" customHeight="1" spans="1:10">
      <c r="A42" s="27"/>
      <c r="B42" s="28"/>
      <c r="C42" s="29"/>
      <c r="D42" s="27"/>
      <c r="E42" s="29"/>
      <c r="F42" s="15">
        <v>1103</v>
      </c>
      <c r="G42" s="15">
        <v>0</v>
      </c>
      <c r="H42" s="15">
        <v>1103</v>
      </c>
      <c r="I42" s="35" t="s">
        <v>46</v>
      </c>
      <c r="J42" s="38"/>
    </row>
    <row r="43" s="1" customFormat="1" customHeight="1" spans="1:10">
      <c r="A43" s="30"/>
      <c r="B43" s="31"/>
      <c r="C43" s="32"/>
      <c r="D43" s="32"/>
      <c r="E43" s="32"/>
      <c r="F43" s="15">
        <v>1400</v>
      </c>
      <c r="G43" s="15">
        <v>0</v>
      </c>
      <c r="H43" s="15">
        <v>1400</v>
      </c>
      <c r="I43" s="35" t="s">
        <v>47</v>
      </c>
      <c r="J43" s="38"/>
    </row>
    <row r="44" s="1" customFormat="1" customHeight="1" spans="1:10">
      <c r="A44" s="30"/>
      <c r="B44" s="31"/>
      <c r="C44" s="32"/>
      <c r="D44" s="32"/>
      <c r="E44" s="32"/>
      <c r="F44" s="15">
        <v>258.86</v>
      </c>
      <c r="G44" s="15">
        <v>0</v>
      </c>
      <c r="H44" s="15">
        <v>258.6</v>
      </c>
      <c r="I44" s="35" t="s">
        <v>48</v>
      </c>
      <c r="J44" s="38"/>
    </row>
    <row r="45" s="1" customFormat="1" customHeight="1" spans="1:10">
      <c r="A45" s="30"/>
      <c r="B45" s="31"/>
      <c r="C45" s="32"/>
      <c r="D45" s="32"/>
      <c r="E45" s="32"/>
      <c r="F45" s="15">
        <v>0</v>
      </c>
      <c r="G45" s="15">
        <v>140</v>
      </c>
      <c r="H45" s="15">
        <v>140</v>
      </c>
      <c r="I45" s="35" t="s">
        <v>49</v>
      </c>
      <c r="J45" s="38"/>
    </row>
    <row r="46" s="1" customFormat="1" customHeight="1" spans="1:10">
      <c r="A46" s="30"/>
      <c r="B46" s="31"/>
      <c r="C46" s="32"/>
      <c r="D46" s="32"/>
      <c r="E46" s="32"/>
      <c r="F46" s="15">
        <v>0</v>
      </c>
      <c r="G46" s="15">
        <v>80.9</v>
      </c>
      <c r="H46" s="15">
        <v>80.9</v>
      </c>
      <c r="I46" s="35" t="s">
        <v>50</v>
      </c>
      <c r="J46" s="38"/>
    </row>
    <row r="47" s="1" customFormat="1" customHeight="1" spans="1:10">
      <c r="A47" s="30"/>
      <c r="B47" s="31"/>
      <c r="C47" s="32"/>
      <c r="D47" s="32"/>
      <c r="E47" s="32"/>
      <c r="F47" s="15">
        <v>529</v>
      </c>
      <c r="G47" s="15">
        <v>0</v>
      </c>
      <c r="H47" s="15">
        <v>529</v>
      </c>
      <c r="I47" s="35" t="s">
        <v>51</v>
      </c>
      <c r="J47" s="38"/>
    </row>
    <row r="48" s="1" customFormat="1" customHeight="1" spans="1:10">
      <c r="A48" s="30"/>
      <c r="B48" s="31"/>
      <c r="C48" s="32"/>
      <c r="D48" s="32"/>
      <c r="E48" s="32"/>
      <c r="F48" s="15">
        <v>0</v>
      </c>
      <c r="G48" s="15">
        <v>180</v>
      </c>
      <c r="H48" s="15">
        <v>180</v>
      </c>
      <c r="I48" s="35" t="s">
        <v>52</v>
      </c>
      <c r="J48" s="38"/>
    </row>
    <row r="49" s="1" customFormat="1" customHeight="1" spans="1:10">
      <c r="A49" s="30"/>
      <c r="B49" s="31"/>
      <c r="C49" s="32"/>
      <c r="D49" s="32"/>
      <c r="E49" s="32"/>
      <c r="F49" s="15">
        <v>3500</v>
      </c>
      <c r="G49" s="15">
        <v>0</v>
      </c>
      <c r="H49" s="15">
        <v>3500</v>
      </c>
      <c r="I49" s="35" t="s">
        <v>53</v>
      </c>
      <c r="J49" s="38"/>
    </row>
    <row r="50" s="1" customFormat="1" customHeight="1" spans="1:10">
      <c r="A50" s="30"/>
      <c r="B50" s="31"/>
      <c r="C50" s="32"/>
      <c r="D50" s="32"/>
      <c r="E50" s="32"/>
      <c r="F50" s="15">
        <v>0</v>
      </c>
      <c r="G50" s="15">
        <v>132</v>
      </c>
      <c r="H50" s="15">
        <v>132</v>
      </c>
      <c r="I50" s="35" t="s">
        <v>54</v>
      </c>
      <c r="J50" s="38"/>
    </row>
    <row r="51" s="1" customFormat="1" customHeight="1" spans="1:10">
      <c r="A51" s="30"/>
      <c r="B51" s="31"/>
      <c r="C51" s="32"/>
      <c r="D51" s="32"/>
      <c r="E51" s="32"/>
      <c r="F51" s="15">
        <v>0</v>
      </c>
      <c r="G51" s="15">
        <v>960</v>
      </c>
      <c r="H51" s="15">
        <v>960</v>
      </c>
      <c r="I51" s="35" t="s">
        <v>55</v>
      </c>
      <c r="J51" s="38"/>
    </row>
    <row r="52" s="1" customFormat="1" customHeight="1" spans="1:10">
      <c r="A52" s="30"/>
      <c r="B52" s="31"/>
      <c r="C52" s="32"/>
      <c r="D52" s="32"/>
      <c r="E52" s="32"/>
      <c r="F52" s="15">
        <v>0</v>
      </c>
      <c r="G52" s="15">
        <v>37.7</v>
      </c>
      <c r="H52" s="15">
        <v>37.7</v>
      </c>
      <c r="I52" s="35" t="s">
        <v>56</v>
      </c>
      <c r="J52" s="38"/>
    </row>
    <row r="53" s="1" customFormat="1" customHeight="1" spans="1:10">
      <c r="A53" s="30"/>
      <c r="B53" s="31"/>
      <c r="C53" s="32"/>
      <c r="D53" s="32"/>
      <c r="E53" s="32"/>
      <c r="F53" s="15">
        <v>0</v>
      </c>
      <c r="G53" s="15">
        <v>51.96</v>
      </c>
      <c r="H53" s="15">
        <v>51.96</v>
      </c>
      <c r="I53" s="35" t="s">
        <v>57</v>
      </c>
      <c r="J53" s="38"/>
    </row>
    <row r="54" s="1" customFormat="1" customHeight="1" spans="1:10">
      <c r="A54" s="30"/>
      <c r="B54" s="31"/>
      <c r="C54" s="32"/>
      <c r="D54" s="32"/>
      <c r="E54" s="32"/>
      <c r="F54" s="15">
        <v>542</v>
      </c>
      <c r="G54" s="15">
        <v>0</v>
      </c>
      <c r="H54" s="15">
        <v>542</v>
      </c>
      <c r="I54" s="35" t="s">
        <v>58</v>
      </c>
      <c r="J54" s="38"/>
    </row>
    <row r="55" s="1" customFormat="1" customHeight="1" spans="1:10">
      <c r="A55" s="30"/>
      <c r="B55" s="31"/>
      <c r="C55" s="32"/>
      <c r="D55" s="32"/>
      <c r="E55" s="32"/>
      <c r="F55" s="15">
        <v>0</v>
      </c>
      <c r="G55" s="15">
        <v>0</v>
      </c>
      <c r="H55" s="15">
        <v>0</v>
      </c>
      <c r="I55" s="35"/>
      <c r="J55" s="38"/>
    </row>
    <row r="56" s="1" customFormat="1" customHeight="1" spans="1:10">
      <c r="A56" s="30"/>
      <c r="B56" s="31"/>
      <c r="C56" s="32"/>
      <c r="D56" s="32"/>
      <c r="E56" s="32"/>
      <c r="F56" s="15">
        <v>0</v>
      </c>
      <c r="G56" s="15">
        <v>0</v>
      </c>
      <c r="H56" s="15">
        <v>0</v>
      </c>
      <c r="I56" s="44"/>
      <c r="J56" s="38"/>
    </row>
    <row r="57" s="1" customFormat="1" customHeight="1" spans="1:10">
      <c r="A57" s="30"/>
      <c r="B57" s="31"/>
      <c r="C57" s="32"/>
      <c r="D57" s="32"/>
      <c r="E57" s="32"/>
      <c r="F57" s="15">
        <v>0</v>
      </c>
      <c r="G57" s="15">
        <v>0</v>
      </c>
      <c r="H57" s="15">
        <v>0</v>
      </c>
      <c r="I57" s="44"/>
      <c r="J57" s="38"/>
    </row>
    <row r="58" s="1" customFormat="1" customHeight="1" spans="1:10">
      <c r="A58" s="17"/>
      <c r="B58" s="18" t="s">
        <v>59</v>
      </c>
      <c r="C58" s="19">
        <f>C29</f>
        <v>5000</v>
      </c>
      <c r="D58" s="19">
        <f>D29</f>
        <v>0</v>
      </c>
      <c r="E58" s="19">
        <f>E29</f>
        <v>0</v>
      </c>
      <c r="F58" s="19">
        <f>SUM(F29:F57)</f>
        <v>18190.03</v>
      </c>
      <c r="G58" s="19">
        <f>SUM(G29:G57)</f>
        <v>1582.56</v>
      </c>
      <c r="H58" s="19">
        <f>SUM(H29:H57)</f>
        <v>19772.33</v>
      </c>
      <c r="I58" s="39"/>
      <c r="J58" s="40"/>
    </row>
    <row r="59" customHeight="1" spans="1:10">
      <c r="A59" s="13">
        <v>6</v>
      </c>
      <c r="B59" s="14" t="s">
        <v>60</v>
      </c>
      <c r="C59" s="15">
        <v>0</v>
      </c>
      <c r="D59" s="16">
        <v>0</v>
      </c>
      <c r="E59" s="15">
        <f>C59*D59</f>
        <v>0</v>
      </c>
      <c r="F59" s="15">
        <v>0</v>
      </c>
      <c r="G59" s="15">
        <v>0</v>
      </c>
      <c r="H59" s="15">
        <f>F59+G59</f>
        <v>0</v>
      </c>
      <c r="I59" s="37"/>
      <c r="J59" s="36"/>
    </row>
    <row r="60" s="1" customFormat="1" customHeight="1" spans="1:10">
      <c r="A60" s="17"/>
      <c r="B60" s="18" t="s">
        <v>61</v>
      </c>
      <c r="C60" s="19">
        <f>SUM(C59)</f>
        <v>0</v>
      </c>
      <c r="D60" s="19">
        <f t="shared" ref="D60:E60" si="2">SUM(D59)</f>
        <v>0</v>
      </c>
      <c r="E60" s="19">
        <f t="shared" si="2"/>
        <v>0</v>
      </c>
      <c r="F60" s="19">
        <f>SUM(F59:F59)</f>
        <v>0</v>
      </c>
      <c r="G60" s="19">
        <f>SUM(G59:G59)</f>
        <v>0</v>
      </c>
      <c r="H60" s="19">
        <f>SUM(H59:H59)</f>
        <v>0</v>
      </c>
      <c r="I60" s="39"/>
      <c r="J60" s="43"/>
    </row>
    <row r="61" customHeight="1" spans="1:10">
      <c r="A61" s="13">
        <v>7</v>
      </c>
      <c r="B61" s="14" t="s">
        <v>62</v>
      </c>
      <c r="C61" s="15">
        <v>0</v>
      </c>
      <c r="D61" s="16">
        <v>0</v>
      </c>
      <c r="E61" s="15">
        <f>C61*D61</f>
        <v>0</v>
      </c>
      <c r="F61" s="15">
        <v>0</v>
      </c>
      <c r="G61" s="15">
        <v>0</v>
      </c>
      <c r="H61" s="15">
        <f>F61+G61</f>
        <v>0</v>
      </c>
      <c r="I61" s="35"/>
      <c r="J61" s="45"/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>F62+G62</f>
        <v>0</v>
      </c>
      <c r="I62" s="35"/>
      <c r="J62" s="46"/>
    </row>
    <row r="63" s="1" customFormat="1" customHeight="1" spans="1:10">
      <c r="A63" s="17"/>
      <c r="B63" s="18" t="s">
        <v>63</v>
      </c>
      <c r="C63" s="19">
        <f>SUM(C61)</f>
        <v>0</v>
      </c>
      <c r="D63" s="19">
        <f t="shared" ref="D63:E63" si="3">SUM(D61)</f>
        <v>0</v>
      </c>
      <c r="E63" s="19">
        <f t="shared" si="3"/>
        <v>0</v>
      </c>
      <c r="F63" s="19">
        <f>SUM(F61:F62)</f>
        <v>0</v>
      </c>
      <c r="G63" s="19">
        <f>SUM(G61:G62)</f>
        <v>0</v>
      </c>
      <c r="H63" s="19">
        <f>SUM(H61:H62)</f>
        <v>0</v>
      </c>
      <c r="I63" s="39"/>
      <c r="J63" s="47"/>
    </row>
    <row r="64" customHeight="1" spans="1:10">
      <c r="A64" s="13">
        <v>8</v>
      </c>
      <c r="B64" s="14" t="s">
        <v>64</v>
      </c>
      <c r="C64" s="15">
        <v>0</v>
      </c>
      <c r="D64" s="16">
        <v>0</v>
      </c>
      <c r="E64" s="15">
        <f>C64*D64</f>
        <v>0</v>
      </c>
      <c r="F64" s="15">
        <v>0</v>
      </c>
      <c r="G64" s="15">
        <v>0</v>
      </c>
      <c r="H64" s="15">
        <f>F64+G64</f>
        <v>0</v>
      </c>
      <c r="I64" s="35"/>
      <c r="J64" s="41" t="s">
        <v>65</v>
      </c>
    </row>
    <row r="65" customHeight="1" spans="1:10">
      <c r="A65" s="13"/>
      <c r="B65" s="14"/>
      <c r="C65" s="15"/>
      <c r="D65" s="16"/>
      <c r="E65" s="15"/>
      <c r="F65" s="15">
        <v>0</v>
      </c>
      <c r="G65" s="15">
        <v>0</v>
      </c>
      <c r="H65" s="15">
        <f>F65+G65</f>
        <v>0</v>
      </c>
      <c r="I65" s="35"/>
      <c r="J65" s="42"/>
    </row>
    <row r="66" s="1" customFormat="1" customHeight="1" spans="1:10">
      <c r="A66" s="17"/>
      <c r="B66" s="18" t="s">
        <v>66</v>
      </c>
      <c r="C66" s="19">
        <f>SUM(C64)</f>
        <v>0</v>
      </c>
      <c r="D66" s="19">
        <f t="shared" ref="D66:E66" si="4">SUM(D64)</f>
        <v>0</v>
      </c>
      <c r="E66" s="19">
        <f t="shared" si="4"/>
        <v>0</v>
      </c>
      <c r="F66" s="19">
        <f>SUM(F64:F65)</f>
        <v>0</v>
      </c>
      <c r="G66" s="19">
        <f t="shared" ref="G66:H66" si="5">SUM(G64:G65)</f>
        <v>0</v>
      </c>
      <c r="H66" s="19">
        <f t="shared" si="5"/>
        <v>0</v>
      </c>
      <c r="I66" s="39"/>
      <c r="J66" s="43"/>
    </row>
    <row r="67" customHeight="1" spans="1:10">
      <c r="A67" s="13">
        <v>9</v>
      </c>
      <c r="B67" s="14" t="s">
        <v>67</v>
      </c>
      <c r="C67" s="15">
        <v>0</v>
      </c>
      <c r="D67" s="16">
        <v>0</v>
      </c>
      <c r="E67" s="15">
        <f>C67*D67</f>
        <v>0</v>
      </c>
      <c r="F67" s="15">
        <v>0</v>
      </c>
      <c r="G67" s="15">
        <v>0</v>
      </c>
      <c r="H67" s="15">
        <f>F67+G67</f>
        <v>0</v>
      </c>
      <c r="I67" s="35"/>
      <c r="J67" s="36" t="s">
        <v>68</v>
      </c>
    </row>
    <row r="68" s="1" customFormat="1" customHeight="1" spans="1:10">
      <c r="A68" s="17"/>
      <c r="B68" s="18" t="s">
        <v>69</v>
      </c>
      <c r="C68" s="19">
        <f>SUM(C67)</f>
        <v>0</v>
      </c>
      <c r="D68" s="19">
        <f t="shared" ref="D68:E68" si="6">SUM(D67)</f>
        <v>0</v>
      </c>
      <c r="E68" s="19">
        <f t="shared" si="6"/>
        <v>0</v>
      </c>
      <c r="F68" s="19">
        <f>SUM(F67:F67)</f>
        <v>0</v>
      </c>
      <c r="G68" s="19">
        <f>SUM(G67:G67)</f>
        <v>0</v>
      </c>
      <c r="H68" s="19">
        <f>SUM(H67:H67)</f>
        <v>0</v>
      </c>
      <c r="I68" s="39"/>
      <c r="J68" s="40"/>
    </row>
    <row r="69" customHeight="1" spans="1:10">
      <c r="A69" s="20">
        <v>10</v>
      </c>
      <c r="B69" s="14" t="s">
        <v>70</v>
      </c>
      <c r="C69" s="15">
        <v>5000</v>
      </c>
      <c r="D69" s="16">
        <v>0</v>
      </c>
      <c r="E69" s="15">
        <f>C69*D69</f>
        <v>0</v>
      </c>
      <c r="F69" s="15">
        <v>0</v>
      </c>
      <c r="G69" s="15">
        <v>0</v>
      </c>
      <c r="H69" s="15">
        <v>0</v>
      </c>
      <c r="I69" s="37"/>
      <c r="J69" s="45"/>
    </row>
    <row r="70" s="1" customFormat="1" customHeight="1" spans="1:10">
      <c r="A70" s="17"/>
      <c r="B70" s="18" t="s">
        <v>71</v>
      </c>
      <c r="C70" s="19">
        <f>SUM(C69)</f>
        <v>5000</v>
      </c>
      <c r="D70" s="19">
        <f t="shared" ref="D70:E70" si="7">SUM(D69)</f>
        <v>0</v>
      </c>
      <c r="E70" s="19">
        <f t="shared" si="7"/>
        <v>0</v>
      </c>
      <c r="F70" s="19">
        <f>SUM(F69:F69)</f>
        <v>0</v>
      </c>
      <c r="G70" s="19">
        <f>SUM(G69:G69)</f>
        <v>0</v>
      </c>
      <c r="H70" s="19">
        <f>SUM(H69:H69)</f>
        <v>0</v>
      </c>
      <c r="I70" s="39"/>
      <c r="J70" s="47"/>
    </row>
    <row r="71" customHeight="1" spans="1:10">
      <c r="A71" s="17"/>
      <c r="B71" s="18" t="s">
        <v>72</v>
      </c>
      <c r="C71" s="19">
        <f t="shared" ref="C71:H71" si="8">SUM(C70,C68,C66,C63,C60,C58,C28,C20,C13,C10)</f>
        <v>20000</v>
      </c>
      <c r="D71" s="19">
        <f t="shared" si="8"/>
        <v>0</v>
      </c>
      <c r="E71" s="19">
        <f t="shared" si="8"/>
        <v>0</v>
      </c>
      <c r="F71" s="19">
        <f t="shared" si="8"/>
        <v>25849.93</v>
      </c>
      <c r="G71" s="19">
        <f t="shared" si="8"/>
        <v>1634.56</v>
      </c>
      <c r="H71" s="19">
        <f t="shared" si="8"/>
        <v>27484.23</v>
      </c>
      <c r="I71" s="39"/>
      <c r="J71" s="55"/>
    </row>
    <row r="75" customHeight="1" spans="1:9">
      <c r="A75" s="48" t="s">
        <v>73</v>
      </c>
      <c r="B75" s="49"/>
      <c r="C75" s="50" t="s">
        <v>74</v>
      </c>
      <c r="D75" s="50"/>
      <c r="E75" s="50" t="s">
        <v>75</v>
      </c>
      <c r="F75" s="50"/>
      <c r="G75" s="50" t="s">
        <v>76</v>
      </c>
      <c r="H75" s="50"/>
      <c r="I75" s="56" t="s">
        <v>77</v>
      </c>
    </row>
    <row r="76" customHeight="1" spans="1:9">
      <c r="A76" s="51">
        <f>C71</f>
        <v>20000</v>
      </c>
      <c r="B76" s="52"/>
      <c r="C76" s="52">
        <f>H71</f>
        <v>27484.23</v>
      </c>
      <c r="D76" s="52"/>
      <c r="E76" s="52">
        <f>F71</f>
        <v>25849.93</v>
      </c>
      <c r="F76" s="52"/>
      <c r="G76" s="52">
        <f>G71</f>
        <v>1634.56</v>
      </c>
      <c r="H76" s="52"/>
      <c r="I76" s="57">
        <f>A76-C76</f>
        <v>-7484.23</v>
      </c>
    </row>
    <row r="78" customHeight="1" spans="1:9">
      <c r="A78" s="53" t="s">
        <v>78</v>
      </c>
      <c r="B78" s="1" t="s">
        <v>79</v>
      </c>
      <c r="C78" s="54" t="s">
        <v>80</v>
      </c>
      <c r="D78" s="53"/>
      <c r="E78" s="53" t="s">
        <v>81</v>
      </c>
      <c r="F78" s="53"/>
      <c r="G78" s="53" t="s">
        <v>82</v>
      </c>
      <c r="H78" s="53"/>
      <c r="I78" s="1"/>
    </row>
  </sheetData>
  <mergeCells count="61">
    <mergeCell ref="C2:H2"/>
    <mergeCell ref="C6:E6"/>
    <mergeCell ref="F6:I6"/>
    <mergeCell ref="A75:B75"/>
    <mergeCell ref="C75:D75"/>
    <mergeCell ref="E75:F75"/>
    <mergeCell ref="G75:H75"/>
    <mergeCell ref="A76:B76"/>
    <mergeCell ref="C76:D76"/>
    <mergeCell ref="E76:F76"/>
    <mergeCell ref="G76:H76"/>
    <mergeCell ref="A6:A7"/>
    <mergeCell ref="A8:A9"/>
    <mergeCell ref="A11:A12"/>
    <mergeCell ref="A14:A19"/>
    <mergeCell ref="A21:A27"/>
    <mergeCell ref="A29:A42"/>
    <mergeCell ref="A61:A62"/>
    <mergeCell ref="A64:A65"/>
    <mergeCell ref="B6:B7"/>
    <mergeCell ref="B8:B9"/>
    <mergeCell ref="B11:B12"/>
    <mergeCell ref="B14:B19"/>
    <mergeCell ref="B21:B27"/>
    <mergeCell ref="B29:B42"/>
    <mergeCell ref="B61:B62"/>
    <mergeCell ref="B64:B65"/>
    <mergeCell ref="C8:C9"/>
    <mergeCell ref="C11:C12"/>
    <mergeCell ref="C14:C19"/>
    <mergeCell ref="C21:C27"/>
    <mergeCell ref="C29:C42"/>
    <mergeCell ref="C61:C62"/>
    <mergeCell ref="C64:C65"/>
    <mergeCell ref="D8:D9"/>
    <mergeCell ref="D11:D12"/>
    <mergeCell ref="D14:D19"/>
    <mergeCell ref="D21:D27"/>
    <mergeCell ref="D29:D42"/>
    <mergeCell ref="D61:D62"/>
    <mergeCell ref="D64:D65"/>
    <mergeCell ref="E8:E9"/>
    <mergeCell ref="E11:E12"/>
    <mergeCell ref="E14:E19"/>
    <mergeCell ref="E21:E27"/>
    <mergeCell ref="E29:E42"/>
    <mergeCell ref="E61:E62"/>
    <mergeCell ref="E64:E65"/>
    <mergeCell ref="J4:J5"/>
    <mergeCell ref="J6:J7"/>
    <mergeCell ref="J8:J10"/>
    <mergeCell ref="J11:J13"/>
    <mergeCell ref="J14:J20"/>
    <mergeCell ref="J21:J28"/>
    <mergeCell ref="J29:J58"/>
    <mergeCell ref="J59:J60"/>
    <mergeCell ref="J61:J63"/>
    <mergeCell ref="J64:J66"/>
    <mergeCell ref="J67:J68"/>
    <mergeCell ref="J69:J70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2025-06-03T01:02:02Z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0434F38927144F11BDC095E1EC173FFA_12</vt:lpwstr>
  </property>
</Properties>
</file>