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4071E29F-6474-7648-AA9E-CF6F5AD99C9F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借款汇总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5" l="1"/>
  <c r="G45" i="5"/>
  <c r="G33" i="5"/>
  <c r="H23" i="5"/>
  <c r="F70" i="5" l="1"/>
  <c r="H45" i="5"/>
  <c r="F45" i="5"/>
  <c r="F33" i="5"/>
  <c r="H64" i="5"/>
  <c r="H63" i="5"/>
  <c r="D70" i="5"/>
  <c r="C70" i="5"/>
  <c r="H69" i="5"/>
  <c r="H68" i="5"/>
  <c r="H67" i="5"/>
  <c r="H66" i="5"/>
  <c r="H65" i="5"/>
  <c r="E63" i="5"/>
  <c r="E70" i="5" s="1"/>
  <c r="G62" i="5"/>
  <c r="F62" i="5"/>
  <c r="D62" i="5"/>
  <c r="C62" i="5"/>
  <c r="H61" i="5"/>
  <c r="H60" i="5"/>
  <c r="H59" i="5"/>
  <c r="H62" i="5" s="1"/>
  <c r="E59" i="5"/>
  <c r="E62" i="5" s="1"/>
  <c r="G58" i="5"/>
  <c r="F58" i="5"/>
  <c r="D58" i="5"/>
  <c r="C58" i="5"/>
  <c r="H57" i="5"/>
  <c r="H56" i="5"/>
  <c r="H58" i="5" s="1"/>
  <c r="E56" i="5"/>
  <c r="E58" i="5" s="1"/>
  <c r="G55" i="5"/>
  <c r="F55" i="5"/>
  <c r="D55" i="5"/>
  <c r="C55" i="5"/>
  <c r="H54" i="5"/>
  <c r="H53" i="5"/>
  <c r="H52" i="5"/>
  <c r="H51" i="5"/>
  <c r="E51" i="5"/>
  <c r="E55" i="5" s="1"/>
  <c r="G50" i="5"/>
  <c r="F50" i="5"/>
  <c r="D50" i="5"/>
  <c r="C50" i="5"/>
  <c r="H49" i="5"/>
  <c r="H48" i="5"/>
  <c r="H47" i="5"/>
  <c r="H46" i="5"/>
  <c r="E46" i="5"/>
  <c r="E50" i="5" s="1"/>
  <c r="D45" i="5"/>
  <c r="C45" i="5"/>
  <c r="E34" i="5"/>
  <c r="E45" i="5" s="1"/>
  <c r="D33" i="5"/>
  <c r="C33" i="5"/>
  <c r="H27" i="5"/>
  <c r="H26" i="5"/>
  <c r="H25" i="5"/>
  <c r="H24" i="5"/>
  <c r="H22" i="5"/>
  <c r="E22" i="5"/>
  <c r="E33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F71" i="5" l="1"/>
  <c r="E76" i="5" s="1"/>
  <c r="H16" i="5"/>
  <c r="H70" i="5"/>
  <c r="H33" i="5"/>
  <c r="H13" i="5"/>
  <c r="H21" i="5"/>
  <c r="C71" i="5"/>
  <c r="H50" i="5"/>
  <c r="H55" i="5"/>
  <c r="D71" i="5"/>
  <c r="G71" i="5"/>
  <c r="G76" i="5" s="1"/>
  <c r="E71" i="5"/>
  <c r="A76" i="5" s="1"/>
  <c r="H71" i="5" l="1"/>
  <c r="C76" i="5" s="1"/>
  <c r="I76" i="5" s="1"/>
</calcChain>
</file>

<file path=xl/sharedStrings.xml><?xml version="1.0" encoding="utf-8"?>
<sst xmlns="http://schemas.openxmlformats.org/spreadsheetml/2006/main" count="77" uniqueCount="76">
  <si>
    <t>【借款报销单】</t>
  </si>
  <si>
    <t>团号：HMZA-230715-QDH689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</si>
  <si>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</si>
  <si>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</si>
  <si>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</si>
  <si>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</si>
  <si>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</si>
  <si>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</si>
  <si>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</si>
  <si>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</si>
  <si>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</si>
  <si>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</si>
  <si>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</si>
  <si>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</si>
  <si>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</si>
  <si>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</si>
  <si>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</si>
  <si>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</si>
  <si>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</si>
  <si>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</si>
  <si>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</si>
  <si>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</si>
  <si>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</si>
  <si>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</si>
  <si>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</si>
  <si>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高白鲑鱼坊1039+1559+1149+5340</t>
  </si>
  <si>
    <t>伊宁午餐（客户）</t>
  </si>
  <si>
    <t>17日全纳（海尔工作人员）</t>
  </si>
  <si>
    <t>地道新疆味（客户）</t>
  </si>
  <si>
    <t>可爱的那拉提（客户）</t>
  </si>
  <si>
    <t>黑蜂庄园（客户）</t>
  </si>
  <si>
    <t>活动餐费合计</t>
  </si>
  <si>
    <t>现地采买费用</t>
  </si>
  <si>
    <t>伊宁氧气</t>
  </si>
  <si>
    <t>尽量提供可用的原始发票，发票项目不可用的，且开票需要加收税点的可以不提供原始发票。网上交易均需提供交易截图。</t>
  </si>
  <si>
    <t>乌鲁木齐雨衣（伊宁使用）</t>
  </si>
  <si>
    <t>雨衣顺丰同城</t>
  </si>
  <si>
    <t>药品采购</t>
  </si>
  <si>
    <t>蟠桃+葡萄+苹果+零食采购</t>
  </si>
  <si>
    <t>梨（乌鲁木齐房间使用）</t>
  </si>
  <si>
    <t>石榴汁+酸奶</t>
  </si>
  <si>
    <t>沙棘汁（美团外卖物料采购）</t>
  </si>
  <si>
    <t>干果（美团外卖物料采购）</t>
  </si>
  <si>
    <t>服务站零食采买</t>
  </si>
  <si>
    <t>中途西瓜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</si>
  <si>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</si>
  <si>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</si>
  <si>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</si>
  <si>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</si>
  <si>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</si>
  <si>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</si>
  <si>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</si>
  <si>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</si>
  <si>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</si>
  <si>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</si>
  <si>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</si>
  <si>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</si>
  <si>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</si>
  <si>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酒店服务费</t>
  </si>
  <si>
    <t>骑马拍照（客户）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</si>
  <si>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</si>
  <si>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</si>
  <si>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</si>
  <si>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</si>
  <si>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</si>
  <si>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</si>
  <si>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</si>
  <si>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</si>
  <si>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</si>
  <si>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</si>
  <si>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</si>
  <si>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会议日期：7.15-7.23</t>
    <phoneticPr fontId="9" type="noConversion"/>
  </si>
  <si>
    <t>牧云餐厅462+2688+13502+11864+5376</t>
    <phoneticPr fontId="9" type="noConversion"/>
  </si>
  <si>
    <t>牧云餐厅烤全羊4470</t>
    <phoneticPr fontId="9" type="noConversion"/>
  </si>
  <si>
    <t>主持人餐费340+570</t>
    <phoneticPr fontId="9" type="noConversion"/>
  </si>
  <si>
    <t>那美新疆（客户）845+156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</si>
</sst>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_ "/>
    <numFmt numFmtId="179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5" fillId="5" borderId="2" xfId="0" applyNumberFormat="1" applyFont="1" applyFill="1" applyBorder="1" applyAlignment="1">
      <alignment horizontal="center" vertical="center"/>
    </xf>
    <xf numFmtId="179" fontId="5" fillId="6" borderId="2" xfId="0" applyNumberFormat="1" applyFont="1" applyFill="1" applyBorder="1" applyAlignment="1">
      <alignment horizontal="center" vertical="center"/>
    </xf>
    <xf numFmtId="40" fontId="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4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40" fontId="4" fillId="7" borderId="2" xfId="0" applyNumberFormat="1" applyFont="1" applyFill="1" applyBorder="1" applyAlignment="1">
      <alignment horizontal="right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4" fillId="7" borderId="2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0" fontId="7" fillId="0" borderId="2" xfId="0" applyFont="1" applyBorder="1">
      <alignment vertical="center"/>
    </xf>
    <xf numFmtId="0" fontId="5" fillId="8" borderId="2" xfId="0" applyFont="1" applyFill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0" fontId="1" fillId="0" borderId="2" xfId="0" applyNumberFormat="1" applyFont="1" applyBorder="1" applyAlignment="1">
      <alignment horizontal="right" vertical="center"/>
    </xf>
    <xf numFmtId="0" fontId="0" fillId="9" borderId="2" xfId="0" applyFill="1" applyBorder="1">
      <alignment vertical="center"/>
    </xf>
    <xf numFmtId="0" fontId="2" fillId="0" borderId="0" xfId="2" applyFont="1" applyAlignment="1">
      <alignment horizontal="center" vertical="center"/>
    </xf>
    <xf numFmtId="179" fontId="5" fillId="5" borderId="2" xfId="0" applyNumberFormat="1" applyFont="1" applyFill="1" applyBorder="1" applyAlignment="1">
      <alignment horizontal="center" vertical="center"/>
    </xf>
    <xf numFmtId="179" fontId="5" fillId="6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40" fontId="0" fillId="0" borderId="2" xfId="0" applyNumberForma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 wrapText="1"/>
    </xf>
    <xf numFmtId="40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A0973A65-E9C7-5142-8318-8079D56A0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7BB12-5025-C34A-9433-D2F047781B8C}">
  <sheetPr>
    <tabColor theme="9"/>
    <pageSetUpPr fitToPage="1"/>
  </sheetPr>
  <dimension ref="A2:L78"/>
  <sheetViews>
    <sheetView tabSelected="1" topLeftCell="A50" zoomScaleNormal="100" workbookViewId="0">
      <selection activeCell="M42" sqref="M4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2.5" style="3" customWidth="1"/>
    <col min="4" max="4" width="12.5" customWidth="1"/>
    <col min="5" max="5" width="12.83203125" customWidth="1"/>
    <col min="6" max="6" width="12" customWidth="1"/>
    <col min="7" max="7" width="11.5" customWidth="1"/>
    <col min="8" max="8" width="13.1640625" customWidth="1"/>
    <col min="9" max="9" width="27" customWidth="1"/>
    <col min="10" max="10" width="39.5" customWidth="1"/>
  </cols>
  <sheetData>
    <row r="2" spans="1:12" ht="21" customHeight="1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>
      <c r="H4" s="50" t="s">
        <v>1</v>
      </c>
      <c r="I4" s="50"/>
      <c r="J4" s="50" t="s">
        <v>71</v>
      </c>
    </row>
    <row r="5" spans="1:12" ht="21" customHeight="1">
      <c r="H5" s="51"/>
      <c r="I5" s="51"/>
      <c r="J5" s="51"/>
    </row>
    <row r="6" spans="1:12" ht="21" customHeight="1">
      <c r="A6" s="35" t="s">
        <v>2</v>
      </c>
      <c r="B6" s="38" t="s">
        <v>3</v>
      </c>
      <c r="C6" s="24" t="s">
        <v>4</v>
      </c>
      <c r="D6" s="24"/>
      <c r="E6" s="24"/>
      <c r="F6" s="25" t="s">
        <v>5</v>
      </c>
      <c r="G6" s="25"/>
      <c r="H6" s="25"/>
      <c r="I6" s="25"/>
      <c r="J6" s="38" t="s">
        <v>6</v>
      </c>
    </row>
    <row r="7" spans="1:12" ht="21" customHeight="1">
      <c r="A7" s="35"/>
      <c r="B7" s="38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8"/>
    </row>
    <row r="8" spans="1:12" ht="21" customHeight="1">
      <c r="A8" s="36">
        <v>1</v>
      </c>
      <c r="B8" s="28" t="s">
        <v>14</v>
      </c>
      <c r="C8" s="39">
        <v>0</v>
      </c>
      <c r="D8" s="43"/>
      <c r="E8" s="39">
        <f>C8*D8</f>
        <v>0</v>
      </c>
      <c r="F8" s="8">
        <v>0</v>
      </c>
      <c r="G8" s="8">
        <v>0</v>
      </c>
      <c r="H8" s="8">
        <f>F8+G8</f>
        <v>0</v>
      </c>
      <c r="I8" s="13"/>
      <c r="J8" s="44" t="s">
        <v>15</v>
      </c>
    </row>
    <row r="9" spans="1:12" ht="21" customHeight="1">
      <c r="A9" s="36"/>
      <c r="B9" s="28"/>
      <c r="C9" s="39"/>
      <c r="D9" s="43"/>
      <c r="E9" s="39"/>
      <c r="F9" s="8">
        <v>0</v>
      </c>
      <c r="G9" s="8">
        <v>0</v>
      </c>
      <c r="H9" s="8">
        <f>F9+G9</f>
        <v>0</v>
      </c>
      <c r="I9" s="13"/>
      <c r="J9" s="45"/>
    </row>
    <row r="10" spans="1:12" ht="21" customHeight="1">
      <c r="A10" s="36"/>
      <c r="B10" s="28"/>
      <c r="C10" s="39"/>
      <c r="D10" s="43"/>
      <c r="E10" s="39"/>
      <c r="F10" s="8">
        <v>0</v>
      </c>
      <c r="G10" s="8">
        <v>0</v>
      </c>
      <c r="H10" s="8">
        <f>F10+G10</f>
        <v>0</v>
      </c>
      <c r="I10" s="13"/>
      <c r="J10" s="45"/>
    </row>
    <row r="11" spans="1:12" ht="21" customHeight="1">
      <c r="A11" s="36"/>
      <c r="B11" s="28"/>
      <c r="C11" s="39"/>
      <c r="D11" s="43"/>
      <c r="E11" s="39"/>
      <c r="F11" s="8">
        <v>0</v>
      </c>
      <c r="G11" s="8">
        <v>0</v>
      </c>
      <c r="H11" s="8">
        <f>F11+G11</f>
        <v>0</v>
      </c>
      <c r="I11" s="13"/>
      <c r="J11" s="45"/>
    </row>
    <row r="12" spans="1:12" ht="21" customHeight="1">
      <c r="A12" s="36"/>
      <c r="B12" s="28"/>
      <c r="C12" s="39"/>
      <c r="D12" s="43"/>
      <c r="E12" s="39"/>
      <c r="F12" s="8">
        <v>0</v>
      </c>
      <c r="G12" s="8">
        <v>0</v>
      </c>
      <c r="H12" s="8">
        <f>F12+G12</f>
        <v>0</v>
      </c>
      <c r="I12" s="13"/>
      <c r="J12" s="45"/>
    </row>
    <row r="13" spans="1:12" s="1" customFormat="1" ht="21" customHeight="1">
      <c r="A13" s="9"/>
      <c r="B13" s="10" t="s">
        <v>16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0">SUM(G8:G12)</f>
        <v>0</v>
      </c>
      <c r="H13" s="11">
        <f t="shared" si="0"/>
        <v>0</v>
      </c>
      <c r="I13" s="14"/>
      <c r="J13" s="46"/>
    </row>
    <row r="14" spans="1:12" ht="21" customHeight="1">
      <c r="A14" s="31">
        <v>2</v>
      </c>
      <c r="B14" s="29" t="s">
        <v>17</v>
      </c>
      <c r="C14" s="40">
        <v>0</v>
      </c>
      <c r="D14" s="31"/>
      <c r="E14" s="40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4" t="s">
        <v>18</v>
      </c>
    </row>
    <row r="15" spans="1:12" ht="21" customHeight="1">
      <c r="A15" s="37"/>
      <c r="B15" s="30"/>
      <c r="C15" s="41"/>
      <c r="D15" s="37"/>
      <c r="E15" s="41"/>
      <c r="F15" s="8">
        <v>0</v>
      </c>
      <c r="G15" s="8">
        <v>0</v>
      </c>
      <c r="H15" s="8">
        <f t="shared" ref="H15" si="1">F15+G15</f>
        <v>0</v>
      </c>
      <c r="I15" s="13"/>
      <c r="J15" s="45"/>
    </row>
    <row r="16" spans="1:12" s="1" customFormat="1" ht="21" customHeight="1">
      <c r="A16" s="9"/>
      <c r="B16" s="10" t="s">
        <v>19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6"/>
    </row>
    <row r="17" spans="1:12" ht="21" customHeight="1">
      <c r="A17" s="36">
        <v>3</v>
      </c>
      <c r="B17" s="28" t="s">
        <v>20</v>
      </c>
      <c r="C17" s="39">
        <v>0</v>
      </c>
      <c r="D17" s="43"/>
      <c r="E17" s="39">
        <f>C17*D17</f>
        <v>0</v>
      </c>
      <c r="F17" s="8">
        <v>0</v>
      </c>
      <c r="G17" s="8">
        <v>0</v>
      </c>
      <c r="H17" s="8">
        <f>F17+G17</f>
        <v>0</v>
      </c>
      <c r="I17" s="13"/>
      <c r="J17" s="52" t="s">
        <v>21</v>
      </c>
    </row>
    <row r="18" spans="1:12" ht="21" customHeight="1">
      <c r="A18" s="36"/>
      <c r="B18" s="28"/>
      <c r="C18" s="39"/>
      <c r="D18" s="43"/>
      <c r="E18" s="39"/>
      <c r="F18" s="8">
        <v>0</v>
      </c>
      <c r="G18" s="8">
        <v>0</v>
      </c>
      <c r="H18" s="8">
        <f>F18+G18</f>
        <v>0</v>
      </c>
      <c r="I18" s="13"/>
      <c r="J18" s="53"/>
    </row>
    <row r="19" spans="1:12" ht="21" customHeight="1">
      <c r="A19" s="36"/>
      <c r="B19" s="28"/>
      <c r="C19" s="39"/>
      <c r="D19" s="43"/>
      <c r="E19" s="39"/>
      <c r="F19" s="8">
        <v>0</v>
      </c>
      <c r="G19" s="8">
        <v>0</v>
      </c>
      <c r="H19" s="8">
        <f>F19+G19</f>
        <v>0</v>
      </c>
      <c r="I19" s="13"/>
      <c r="J19" s="53"/>
    </row>
    <row r="20" spans="1:12" ht="21" customHeight="1">
      <c r="A20" s="36"/>
      <c r="B20" s="28"/>
      <c r="C20" s="39"/>
      <c r="D20" s="43"/>
      <c r="E20" s="39"/>
      <c r="F20" s="8">
        <v>0</v>
      </c>
      <c r="G20" s="8">
        <v>0</v>
      </c>
      <c r="H20" s="8">
        <f>F20+G20</f>
        <v>0</v>
      </c>
      <c r="I20" s="13"/>
      <c r="J20" s="53"/>
    </row>
    <row r="21" spans="1:12" s="1" customFormat="1" ht="21" customHeight="1">
      <c r="A21" s="9"/>
      <c r="B21" s="10" t="s">
        <v>22</v>
      </c>
      <c r="C21" s="11">
        <f>SUM(C17)</f>
        <v>0</v>
      </c>
      <c r="D21" s="11">
        <f t="shared" ref="D21:E21" si="2">SUM(D17)</f>
        <v>0</v>
      </c>
      <c r="E21" s="11">
        <f t="shared" si="2"/>
        <v>0</v>
      </c>
      <c r="F21" s="11">
        <f>SUM(F17:F20)</f>
        <v>0</v>
      </c>
      <c r="G21" s="11">
        <f t="shared" ref="G21:H21" si="3">SUM(G17:G20)</f>
        <v>0</v>
      </c>
      <c r="H21" s="11">
        <f t="shared" si="3"/>
        <v>0</v>
      </c>
      <c r="I21" s="14"/>
      <c r="J21" s="54"/>
    </row>
    <row r="22" spans="1:12" ht="30">
      <c r="A22" s="31">
        <v>4</v>
      </c>
      <c r="B22" s="31" t="s">
        <v>23</v>
      </c>
      <c r="C22" s="40">
        <v>60000</v>
      </c>
      <c r="D22" s="31">
        <v>1</v>
      </c>
      <c r="E22" s="40">
        <f>C22*D22</f>
        <v>60000</v>
      </c>
      <c r="F22" s="55">
        <v>33892</v>
      </c>
      <c r="G22" s="55">
        <v>0</v>
      </c>
      <c r="H22" s="55">
        <f t="shared" ref="H22:H27" si="4">F22+G22</f>
        <v>33892</v>
      </c>
      <c r="I22" s="56" t="s">
        <v>72</v>
      </c>
      <c r="J22" s="52" t="s">
        <v>24</v>
      </c>
      <c r="L22" s="20"/>
    </row>
    <row r="23" spans="1:12" ht="21" customHeight="1">
      <c r="A23" s="32"/>
      <c r="B23" s="32"/>
      <c r="C23" s="42"/>
      <c r="D23" s="32"/>
      <c r="E23" s="42"/>
      <c r="F23" s="57">
        <v>4150</v>
      </c>
      <c r="G23" s="55">
        <v>320</v>
      </c>
      <c r="H23" s="57">
        <f t="shared" ref="H23" si="5">F23+G23</f>
        <v>4470</v>
      </c>
      <c r="I23" s="58" t="s">
        <v>73</v>
      </c>
      <c r="J23" s="53"/>
    </row>
    <row r="24" spans="1:12" ht="30">
      <c r="A24" s="32"/>
      <c r="B24" s="32"/>
      <c r="C24" s="42"/>
      <c r="D24" s="32"/>
      <c r="E24" s="42"/>
      <c r="F24" s="55">
        <v>9087</v>
      </c>
      <c r="G24" s="55">
        <v>0</v>
      </c>
      <c r="H24" s="55">
        <f t="shared" si="4"/>
        <v>9087</v>
      </c>
      <c r="I24" s="59" t="s">
        <v>25</v>
      </c>
      <c r="J24" s="53"/>
    </row>
    <row r="25" spans="1:12" ht="21" customHeight="1">
      <c r="A25" s="32"/>
      <c r="B25" s="32"/>
      <c r="C25" s="42"/>
      <c r="D25" s="32"/>
      <c r="E25" s="42"/>
      <c r="F25" s="55">
        <v>2253</v>
      </c>
      <c r="G25" s="55">
        <v>0</v>
      </c>
      <c r="H25" s="55">
        <f t="shared" si="4"/>
        <v>2253</v>
      </c>
      <c r="I25" s="60" t="s">
        <v>26</v>
      </c>
      <c r="J25" s="53"/>
      <c r="K25" s="20"/>
    </row>
    <row r="26" spans="1:12" ht="21" customHeight="1">
      <c r="A26" s="32"/>
      <c r="B26" s="32"/>
      <c r="C26" s="42"/>
      <c r="D26" s="32"/>
      <c r="E26" s="42"/>
      <c r="F26" s="55">
        <v>990</v>
      </c>
      <c r="G26" s="55">
        <v>0</v>
      </c>
      <c r="H26" s="55">
        <f t="shared" si="4"/>
        <v>990</v>
      </c>
      <c r="I26" s="60" t="s">
        <v>27</v>
      </c>
      <c r="J26" s="53"/>
    </row>
    <row r="27" spans="1:12" ht="21" customHeight="1">
      <c r="A27" s="32"/>
      <c r="B27" s="32"/>
      <c r="C27" s="42"/>
      <c r="D27" s="32"/>
      <c r="E27" s="42"/>
      <c r="F27" s="57">
        <v>910</v>
      </c>
      <c r="G27" s="55">
        <v>0</v>
      </c>
      <c r="H27" s="57">
        <f t="shared" si="4"/>
        <v>910</v>
      </c>
      <c r="I27" s="58" t="s">
        <v>74</v>
      </c>
      <c r="J27" s="53"/>
    </row>
    <row r="28" spans="1:12" s="1" customFormat="1" ht="21" customHeight="1">
      <c r="A28" s="32"/>
      <c r="B28" s="32"/>
      <c r="C28" s="42"/>
      <c r="D28" s="32"/>
      <c r="E28" s="42"/>
      <c r="F28" s="57">
        <v>938</v>
      </c>
      <c r="G28" s="55">
        <v>75</v>
      </c>
      <c r="H28" s="57">
        <v>1013</v>
      </c>
      <c r="I28" s="58" t="s">
        <v>28</v>
      </c>
      <c r="J28" s="53"/>
      <c r="K28" s="20"/>
    </row>
    <row r="29" spans="1:12" s="1" customFormat="1" ht="21" customHeight="1">
      <c r="A29" s="32"/>
      <c r="B29" s="32"/>
      <c r="C29" s="42"/>
      <c r="D29" s="32"/>
      <c r="E29" s="42"/>
      <c r="F29" s="57">
        <v>1001</v>
      </c>
      <c r="G29" s="55">
        <v>0</v>
      </c>
      <c r="H29" s="57">
        <v>1001</v>
      </c>
      <c r="I29" s="58" t="s">
        <v>75</v>
      </c>
      <c r="J29" s="53"/>
      <c r="K29" s="20"/>
    </row>
    <row r="30" spans="1:12" s="1" customFormat="1" ht="21" customHeight="1">
      <c r="A30" s="32"/>
      <c r="B30" s="32"/>
      <c r="C30" s="42"/>
      <c r="D30" s="32"/>
      <c r="E30" s="42"/>
      <c r="F30" s="57">
        <v>1967</v>
      </c>
      <c r="G30" s="55">
        <v>0</v>
      </c>
      <c r="H30" s="57">
        <v>1967</v>
      </c>
      <c r="I30" s="58" t="s">
        <v>29</v>
      </c>
      <c r="J30" s="53"/>
      <c r="K30" s="20"/>
    </row>
    <row r="31" spans="1:12" s="1" customFormat="1" ht="21" customHeight="1">
      <c r="A31" s="32"/>
      <c r="B31" s="32"/>
      <c r="C31" s="42"/>
      <c r="D31" s="32"/>
      <c r="E31" s="42"/>
      <c r="F31" s="57">
        <v>686</v>
      </c>
      <c r="G31" s="55">
        <v>0</v>
      </c>
      <c r="H31" s="57">
        <v>686</v>
      </c>
      <c r="I31" s="58" t="s">
        <v>30</v>
      </c>
      <c r="J31" s="53"/>
      <c r="K31" s="20"/>
    </row>
    <row r="32" spans="1:12" s="1" customFormat="1" ht="21" customHeight="1">
      <c r="A32" s="32"/>
      <c r="B32" s="32"/>
      <c r="C32" s="42"/>
      <c r="D32" s="32"/>
      <c r="E32" s="42"/>
      <c r="F32" s="57">
        <v>1339</v>
      </c>
      <c r="G32" s="55">
        <v>3</v>
      </c>
      <c r="H32" s="57">
        <v>1342</v>
      </c>
      <c r="I32" s="58" t="s">
        <v>28</v>
      </c>
      <c r="J32" s="53"/>
      <c r="K32" s="20"/>
    </row>
    <row r="33" spans="1:11" s="1" customFormat="1" ht="21" customHeight="1">
      <c r="A33" s="9"/>
      <c r="B33" s="10" t="s">
        <v>31</v>
      </c>
      <c r="C33" s="11">
        <f>SUM(C22)</f>
        <v>60000</v>
      </c>
      <c r="D33" s="11">
        <f>SUM(D22)</f>
        <v>1</v>
      </c>
      <c r="E33" s="11">
        <f>SUM(E22)</f>
        <v>60000</v>
      </c>
      <c r="F33" s="11">
        <f>SUM(F22:F32)</f>
        <v>57213</v>
      </c>
      <c r="G33" s="11">
        <f>SUM(G22:G32)</f>
        <v>398</v>
      </c>
      <c r="H33" s="11">
        <f>SUM(H22:H32)</f>
        <v>57611</v>
      </c>
      <c r="I33" s="14"/>
      <c r="J33" s="54"/>
      <c r="K33" s="20"/>
    </row>
    <row r="34" spans="1:11" ht="21" customHeight="1">
      <c r="A34" s="31">
        <v>5</v>
      </c>
      <c r="B34" s="29" t="s">
        <v>32</v>
      </c>
      <c r="C34" s="40">
        <v>0</v>
      </c>
      <c r="D34" s="40">
        <v>1</v>
      </c>
      <c r="E34" s="40">
        <f>C34*D34</f>
        <v>0</v>
      </c>
      <c r="F34" s="8">
        <v>180</v>
      </c>
      <c r="G34" s="8">
        <v>0</v>
      </c>
      <c r="H34" s="55">
        <v>180</v>
      </c>
      <c r="I34" s="60" t="s">
        <v>33</v>
      </c>
      <c r="J34" s="44" t="s">
        <v>34</v>
      </c>
    </row>
    <row r="35" spans="1:11" ht="21" customHeight="1">
      <c r="A35" s="32"/>
      <c r="B35" s="33"/>
      <c r="C35" s="42"/>
      <c r="D35" s="42"/>
      <c r="E35" s="42"/>
      <c r="F35" s="8">
        <v>600</v>
      </c>
      <c r="G35" s="8">
        <v>0</v>
      </c>
      <c r="H35" s="55">
        <v>600</v>
      </c>
      <c r="I35" s="60" t="s">
        <v>35</v>
      </c>
      <c r="J35" s="45"/>
    </row>
    <row r="36" spans="1:11" ht="21" customHeight="1">
      <c r="A36" s="32"/>
      <c r="B36" s="33"/>
      <c r="C36" s="42"/>
      <c r="D36" s="42"/>
      <c r="E36" s="42"/>
      <c r="F36" s="8">
        <v>41.8</v>
      </c>
      <c r="G36" s="8">
        <v>0</v>
      </c>
      <c r="H36" s="55">
        <v>41.8</v>
      </c>
      <c r="I36" s="60" t="s">
        <v>36</v>
      </c>
      <c r="J36" s="45"/>
    </row>
    <row r="37" spans="1:11" ht="21" customHeight="1">
      <c r="A37" s="32"/>
      <c r="B37" s="33"/>
      <c r="C37" s="42"/>
      <c r="D37" s="42"/>
      <c r="E37" s="42"/>
      <c r="F37" s="8">
        <v>190.43</v>
      </c>
      <c r="G37" s="8">
        <v>0</v>
      </c>
      <c r="H37" s="55">
        <v>190.43</v>
      </c>
      <c r="I37" s="60" t="s">
        <v>37</v>
      </c>
      <c r="J37" s="45"/>
    </row>
    <row r="38" spans="1:11" s="1" customFormat="1" ht="21" customHeight="1">
      <c r="A38" s="32"/>
      <c r="B38" s="33"/>
      <c r="C38" s="42"/>
      <c r="D38" s="42"/>
      <c r="E38" s="42"/>
      <c r="F38" s="21">
        <v>369</v>
      </c>
      <c r="G38" s="21">
        <v>0</v>
      </c>
      <c r="H38" s="57">
        <v>369</v>
      </c>
      <c r="I38" s="60" t="s">
        <v>38</v>
      </c>
      <c r="J38" s="45"/>
      <c r="K38" s="20"/>
    </row>
    <row r="39" spans="1:11" s="1" customFormat="1" ht="21" customHeight="1">
      <c r="A39" s="32"/>
      <c r="B39" s="33"/>
      <c r="C39" s="42"/>
      <c r="D39" s="42"/>
      <c r="E39" s="42"/>
      <c r="F39" s="21">
        <v>74.8</v>
      </c>
      <c r="G39" s="21">
        <v>0</v>
      </c>
      <c r="H39" s="57">
        <v>74.8</v>
      </c>
      <c r="I39" s="60" t="s">
        <v>39</v>
      </c>
      <c r="J39" s="45"/>
      <c r="K39" s="20"/>
    </row>
    <row r="40" spans="1:11" s="1" customFormat="1" ht="21" customHeight="1">
      <c r="A40" s="32"/>
      <c r="B40" s="33"/>
      <c r="C40" s="42"/>
      <c r="D40" s="42"/>
      <c r="E40" s="42"/>
      <c r="F40" s="21">
        <v>0</v>
      </c>
      <c r="G40" s="21">
        <v>91</v>
      </c>
      <c r="H40" s="57">
        <v>91</v>
      </c>
      <c r="I40" s="60" t="s">
        <v>40</v>
      </c>
      <c r="J40" s="45"/>
      <c r="K40" s="20"/>
    </row>
    <row r="41" spans="1:11" s="1" customFormat="1" ht="21" customHeight="1">
      <c r="A41" s="32"/>
      <c r="B41" s="33"/>
      <c r="C41" s="42"/>
      <c r="D41" s="42"/>
      <c r="E41" s="42"/>
      <c r="F41" s="21">
        <v>180.8</v>
      </c>
      <c r="G41" s="21">
        <v>0</v>
      </c>
      <c r="H41" s="57">
        <v>180.8</v>
      </c>
      <c r="I41" s="60" t="s">
        <v>41</v>
      </c>
      <c r="J41" s="45"/>
      <c r="K41" s="20"/>
    </row>
    <row r="42" spans="1:11" s="1" customFormat="1" ht="21" customHeight="1">
      <c r="A42" s="32"/>
      <c r="B42" s="33"/>
      <c r="C42" s="42"/>
      <c r="D42" s="42"/>
      <c r="E42" s="42"/>
      <c r="F42" s="21">
        <v>0</v>
      </c>
      <c r="G42" s="21">
        <v>347.49</v>
      </c>
      <c r="H42" s="57">
        <v>347.49</v>
      </c>
      <c r="I42" s="60" t="s">
        <v>42</v>
      </c>
      <c r="J42" s="45"/>
      <c r="K42" s="20"/>
    </row>
    <row r="43" spans="1:11" s="1" customFormat="1" ht="21" customHeight="1">
      <c r="A43" s="32"/>
      <c r="B43" s="33"/>
      <c r="C43" s="42"/>
      <c r="D43" s="42"/>
      <c r="E43" s="42"/>
      <c r="F43" s="21">
        <v>0</v>
      </c>
      <c r="G43" s="21">
        <v>183</v>
      </c>
      <c r="H43" s="57">
        <v>183</v>
      </c>
      <c r="I43" s="58" t="s">
        <v>43</v>
      </c>
      <c r="J43" s="45"/>
      <c r="K43" s="20"/>
    </row>
    <row r="44" spans="1:11" s="1" customFormat="1" ht="21" customHeight="1">
      <c r="A44" s="37"/>
      <c r="B44" s="30"/>
      <c r="C44" s="41"/>
      <c r="D44" s="41"/>
      <c r="E44" s="41"/>
      <c r="F44" s="21">
        <v>0</v>
      </c>
      <c r="G44" s="21">
        <v>25</v>
      </c>
      <c r="H44" s="57">
        <v>25</v>
      </c>
      <c r="I44" s="58" t="s">
        <v>44</v>
      </c>
      <c r="J44" s="45"/>
      <c r="K44" s="20"/>
    </row>
    <row r="45" spans="1:11" s="1" customFormat="1" ht="21" customHeight="1">
      <c r="A45" s="9"/>
      <c r="B45" s="10" t="s">
        <v>45</v>
      </c>
      <c r="C45" s="11">
        <f>SUM(C34)</f>
        <v>0</v>
      </c>
      <c r="D45" s="11">
        <f>SUM(D34)</f>
        <v>1</v>
      </c>
      <c r="E45" s="11">
        <f>SUM(E34:E37)</f>
        <v>0</v>
      </c>
      <c r="F45" s="11">
        <f>SUM(F34:F44)</f>
        <v>1636.83</v>
      </c>
      <c r="G45" s="11">
        <f>SUM(G34:G44)</f>
        <v>646.49</v>
      </c>
      <c r="H45" s="11">
        <f>SUM(H34:H44)</f>
        <v>2283.3199999999997</v>
      </c>
      <c r="I45" s="14"/>
      <c r="J45" s="46"/>
    </row>
    <row r="46" spans="1:11" ht="21" customHeight="1">
      <c r="A46" s="36">
        <v>6</v>
      </c>
      <c r="B46" s="28" t="s">
        <v>46</v>
      </c>
      <c r="C46" s="39">
        <v>0</v>
      </c>
      <c r="D46" s="43"/>
      <c r="E46" s="39">
        <f>C46*D46</f>
        <v>0</v>
      </c>
      <c r="F46" s="8">
        <v>0</v>
      </c>
      <c r="G46" s="8">
        <v>0</v>
      </c>
      <c r="H46" s="8">
        <f>F46+G46</f>
        <v>0</v>
      </c>
      <c r="I46" s="13"/>
      <c r="J46" s="44" t="s">
        <v>47</v>
      </c>
    </row>
    <row r="47" spans="1:11" ht="21" customHeight="1">
      <c r="A47" s="36"/>
      <c r="B47" s="28"/>
      <c r="C47" s="39"/>
      <c r="D47" s="43"/>
      <c r="E47" s="39"/>
      <c r="F47" s="8">
        <v>0</v>
      </c>
      <c r="G47" s="8">
        <v>0</v>
      </c>
      <c r="H47" s="8">
        <f>F47+G47</f>
        <v>0</v>
      </c>
      <c r="I47" s="13"/>
      <c r="J47" s="53"/>
    </row>
    <row r="48" spans="1:11" ht="21" customHeight="1">
      <c r="A48" s="36"/>
      <c r="B48" s="28"/>
      <c r="C48" s="39"/>
      <c r="D48" s="43"/>
      <c r="E48" s="39"/>
      <c r="F48" s="8">
        <v>0</v>
      </c>
      <c r="G48" s="8">
        <v>0</v>
      </c>
      <c r="H48" s="8">
        <f>F48+G48</f>
        <v>0</v>
      </c>
      <c r="I48" s="13"/>
      <c r="J48" s="53"/>
    </row>
    <row r="49" spans="1:11" ht="21" customHeight="1">
      <c r="A49" s="36"/>
      <c r="B49" s="28"/>
      <c r="C49" s="39"/>
      <c r="D49" s="43"/>
      <c r="E49" s="39"/>
      <c r="F49" s="8">
        <v>0</v>
      </c>
      <c r="G49" s="8">
        <v>0</v>
      </c>
      <c r="H49" s="8">
        <f>F49+G49</f>
        <v>0</v>
      </c>
      <c r="I49" s="13"/>
      <c r="J49" s="53"/>
    </row>
    <row r="50" spans="1:11" s="1" customFormat="1" ht="21" customHeight="1">
      <c r="A50" s="9"/>
      <c r="B50" s="10" t="s">
        <v>48</v>
      </c>
      <c r="C50" s="11">
        <f>SUM(C46)</f>
        <v>0</v>
      </c>
      <c r="D50" s="11">
        <f t="shared" ref="D50:E50" si="6">SUM(D46)</f>
        <v>0</v>
      </c>
      <c r="E50" s="11">
        <f t="shared" si="6"/>
        <v>0</v>
      </c>
      <c r="F50" s="11">
        <f>SUM(F46:F49)</f>
        <v>0</v>
      </c>
      <c r="G50" s="11">
        <f t="shared" ref="G50:H50" si="7">SUM(G46:G49)</f>
        <v>0</v>
      </c>
      <c r="H50" s="11">
        <f t="shared" si="7"/>
        <v>0</v>
      </c>
      <c r="I50" s="14"/>
      <c r="J50" s="54"/>
    </row>
    <row r="51" spans="1:11" ht="21" customHeight="1">
      <c r="A51" s="36">
        <v>7</v>
      </c>
      <c r="B51" s="28" t="s">
        <v>49</v>
      </c>
      <c r="C51" s="39">
        <v>0</v>
      </c>
      <c r="D51" s="43"/>
      <c r="E51" s="39">
        <f>C51*D51</f>
        <v>0</v>
      </c>
      <c r="F51" s="8">
        <v>0</v>
      </c>
      <c r="G51" s="8">
        <v>0</v>
      </c>
      <c r="H51" s="8">
        <f>F51+G51</f>
        <v>0</v>
      </c>
      <c r="I51" s="13"/>
      <c r="J51" s="47"/>
    </row>
    <row r="52" spans="1:11" ht="21" customHeight="1">
      <c r="A52" s="36"/>
      <c r="B52" s="28"/>
      <c r="C52" s="39"/>
      <c r="D52" s="43"/>
      <c r="E52" s="39"/>
      <c r="F52" s="8">
        <v>0</v>
      </c>
      <c r="G52" s="8">
        <v>0</v>
      </c>
      <c r="H52" s="8">
        <f>F52+G52</f>
        <v>0</v>
      </c>
      <c r="I52" s="13"/>
      <c r="J52" s="48"/>
    </row>
    <row r="53" spans="1:11" ht="21" customHeight="1">
      <c r="A53" s="36"/>
      <c r="B53" s="28"/>
      <c r="C53" s="39"/>
      <c r="D53" s="43"/>
      <c r="E53" s="39"/>
      <c r="F53" s="8">
        <v>0</v>
      </c>
      <c r="G53" s="8">
        <v>0</v>
      </c>
      <c r="H53" s="8">
        <f>F53+G53</f>
        <v>0</v>
      </c>
      <c r="I53" s="13"/>
      <c r="J53" s="48"/>
    </row>
    <row r="54" spans="1:11" ht="21" customHeight="1">
      <c r="A54" s="36"/>
      <c r="B54" s="28"/>
      <c r="C54" s="39"/>
      <c r="D54" s="43"/>
      <c r="E54" s="39"/>
      <c r="F54" s="8">
        <v>0</v>
      </c>
      <c r="G54" s="8">
        <v>0</v>
      </c>
      <c r="H54" s="8">
        <f>F54+G54</f>
        <v>0</v>
      </c>
      <c r="I54" s="13"/>
      <c r="J54" s="48"/>
    </row>
    <row r="55" spans="1:11" s="1" customFormat="1" ht="21" customHeight="1">
      <c r="A55" s="9"/>
      <c r="B55" s="10" t="s">
        <v>50</v>
      </c>
      <c r="C55" s="11">
        <f>SUM(C51)</f>
        <v>0</v>
      </c>
      <c r="D55" s="11">
        <f t="shared" ref="D55:E55" si="8">SUM(D51)</f>
        <v>0</v>
      </c>
      <c r="E55" s="11">
        <f t="shared" si="8"/>
        <v>0</v>
      </c>
      <c r="F55" s="11">
        <f>SUM(F51:F54)</f>
        <v>0</v>
      </c>
      <c r="G55" s="11">
        <f t="shared" ref="G55:H55" si="9">SUM(G51:G54)</f>
        <v>0</v>
      </c>
      <c r="H55" s="11">
        <f t="shared" si="9"/>
        <v>0</v>
      </c>
      <c r="I55" s="14"/>
      <c r="J55" s="49"/>
    </row>
    <row r="56" spans="1:11" ht="21" customHeight="1">
      <c r="A56" s="36">
        <v>8</v>
      </c>
      <c r="B56" s="28" t="s">
        <v>51</v>
      </c>
      <c r="C56" s="39">
        <v>0</v>
      </c>
      <c r="D56" s="43"/>
      <c r="E56" s="39">
        <f>C56*D56</f>
        <v>0</v>
      </c>
      <c r="F56" s="8">
        <v>0</v>
      </c>
      <c r="G56" s="8">
        <v>0</v>
      </c>
      <c r="H56" s="8">
        <f>F56+G56</f>
        <v>0</v>
      </c>
      <c r="I56" s="13"/>
      <c r="J56" s="52" t="s">
        <v>52</v>
      </c>
    </row>
    <row r="57" spans="1:11" ht="21" customHeight="1">
      <c r="A57" s="36"/>
      <c r="B57" s="28"/>
      <c r="C57" s="39"/>
      <c r="D57" s="43"/>
      <c r="E57" s="39"/>
      <c r="F57" s="8">
        <v>0</v>
      </c>
      <c r="G57" s="8">
        <v>0</v>
      </c>
      <c r="H57" s="8">
        <f>F57+G57</f>
        <v>0</v>
      </c>
      <c r="I57" s="13"/>
      <c r="J57" s="53"/>
    </row>
    <row r="58" spans="1:11" s="1" customFormat="1" ht="21" customHeight="1">
      <c r="A58" s="9"/>
      <c r="B58" s="10" t="s">
        <v>53</v>
      </c>
      <c r="C58" s="11">
        <f>SUM(C56)</f>
        <v>0</v>
      </c>
      <c r="D58" s="11">
        <f t="shared" ref="D58:E58" si="10">SUM(D56)</f>
        <v>0</v>
      </c>
      <c r="E58" s="11">
        <f t="shared" si="10"/>
        <v>0</v>
      </c>
      <c r="F58" s="11">
        <f>SUM(F56:F57)</f>
        <v>0</v>
      </c>
      <c r="G58" s="11">
        <f t="shared" ref="G58:H58" si="11">SUM(G56:G57)</f>
        <v>0</v>
      </c>
      <c r="H58" s="11">
        <f t="shared" si="11"/>
        <v>0</v>
      </c>
      <c r="I58" s="14"/>
      <c r="J58" s="54"/>
    </row>
    <row r="59" spans="1:11" ht="21" customHeight="1">
      <c r="A59" s="36">
        <v>9</v>
      </c>
      <c r="B59" s="28" t="s">
        <v>54</v>
      </c>
      <c r="C59" s="39">
        <v>0</v>
      </c>
      <c r="D59" s="43"/>
      <c r="E59" s="39">
        <f>C59*D59</f>
        <v>0</v>
      </c>
      <c r="F59" s="8">
        <v>0</v>
      </c>
      <c r="G59" s="8">
        <v>0</v>
      </c>
      <c r="H59" s="8">
        <f>F59+G59</f>
        <v>0</v>
      </c>
      <c r="I59" s="13"/>
      <c r="J59" s="44" t="s">
        <v>55</v>
      </c>
    </row>
    <row r="60" spans="1:11" ht="21" customHeight="1">
      <c r="A60" s="36"/>
      <c r="B60" s="28"/>
      <c r="C60" s="39"/>
      <c r="D60" s="43"/>
      <c r="E60" s="39"/>
      <c r="F60" s="8">
        <v>0</v>
      </c>
      <c r="G60" s="8">
        <v>0</v>
      </c>
      <c r="H60" s="8">
        <f>F60+G60</f>
        <v>0</v>
      </c>
      <c r="I60" s="13"/>
      <c r="J60" s="45"/>
    </row>
    <row r="61" spans="1:11" ht="21" customHeight="1">
      <c r="A61" s="36"/>
      <c r="B61" s="28"/>
      <c r="C61" s="39"/>
      <c r="D61" s="43"/>
      <c r="E61" s="39"/>
      <c r="F61" s="8">
        <v>0</v>
      </c>
      <c r="G61" s="8">
        <v>0</v>
      </c>
      <c r="H61" s="8">
        <f>F61+G61</f>
        <v>0</v>
      </c>
      <c r="I61" s="13"/>
      <c r="J61" s="45"/>
    </row>
    <row r="62" spans="1:11" s="1" customFormat="1" ht="21" customHeight="1">
      <c r="A62" s="9"/>
      <c r="B62" s="10" t="s">
        <v>56</v>
      </c>
      <c r="C62" s="11">
        <f>SUM(C59)</f>
        <v>0</v>
      </c>
      <c r="D62" s="11">
        <f t="shared" ref="D62:E62" si="12">SUM(D59)</f>
        <v>0</v>
      </c>
      <c r="E62" s="11">
        <f t="shared" si="12"/>
        <v>0</v>
      </c>
      <c r="F62" s="11">
        <f>SUM(F59:F61)</f>
        <v>0</v>
      </c>
      <c r="G62" s="11">
        <f t="shared" ref="G62:H62" si="13">SUM(G59:G61)</f>
        <v>0</v>
      </c>
      <c r="H62" s="11">
        <f t="shared" si="13"/>
        <v>0</v>
      </c>
      <c r="I62" s="14"/>
      <c r="J62" s="46"/>
    </row>
    <row r="63" spans="1:11" ht="21" customHeight="1">
      <c r="A63" s="31">
        <v>10</v>
      </c>
      <c r="B63" s="28" t="s">
        <v>57</v>
      </c>
      <c r="C63" s="39">
        <v>0</v>
      </c>
      <c r="D63" s="43"/>
      <c r="E63" s="39">
        <f>C63*D63</f>
        <v>0</v>
      </c>
      <c r="F63" s="8">
        <v>0</v>
      </c>
      <c r="G63" s="8">
        <v>200</v>
      </c>
      <c r="H63" s="8">
        <f>F63+G63</f>
        <v>200</v>
      </c>
      <c r="I63" s="22" t="s">
        <v>58</v>
      </c>
      <c r="J63" s="47"/>
      <c r="K63" s="20"/>
    </row>
    <row r="64" spans="1:11" ht="21" customHeight="1">
      <c r="A64" s="32"/>
      <c r="B64" s="28"/>
      <c r="C64" s="39"/>
      <c r="D64" s="43"/>
      <c r="E64" s="39"/>
      <c r="F64" s="8">
        <v>0</v>
      </c>
      <c r="G64" s="8">
        <v>50</v>
      </c>
      <c r="H64" s="8">
        <f t="shared" ref="H64" si="14">F64+G64</f>
        <v>50</v>
      </c>
      <c r="I64" s="22" t="s">
        <v>59</v>
      </c>
      <c r="J64" s="48"/>
      <c r="K64" s="20"/>
    </row>
    <row r="65" spans="1:10" ht="21" customHeight="1">
      <c r="A65" s="32"/>
      <c r="B65" s="28"/>
      <c r="C65" s="39"/>
      <c r="D65" s="43"/>
      <c r="E65" s="39"/>
      <c r="F65" s="8">
        <v>0</v>
      </c>
      <c r="G65" s="8">
        <v>0</v>
      </c>
      <c r="H65" s="8">
        <f t="shared" ref="H65:H69" si="15">F65+G65</f>
        <v>0</v>
      </c>
      <c r="I65" s="13"/>
      <c r="J65" s="48"/>
    </row>
    <row r="66" spans="1:10" ht="21" customHeight="1">
      <c r="A66" s="32"/>
      <c r="B66" s="28"/>
      <c r="C66" s="39"/>
      <c r="D66" s="43"/>
      <c r="E66" s="39"/>
      <c r="F66" s="8">
        <v>0</v>
      </c>
      <c r="G66" s="8">
        <v>0</v>
      </c>
      <c r="H66" s="8">
        <f t="shared" si="15"/>
        <v>0</v>
      </c>
      <c r="I66" s="13"/>
      <c r="J66" s="48"/>
    </row>
    <row r="67" spans="1:10" ht="21" customHeight="1">
      <c r="A67" s="32"/>
      <c r="B67" s="28"/>
      <c r="C67" s="39"/>
      <c r="D67" s="43"/>
      <c r="E67" s="39"/>
      <c r="F67" s="8">
        <v>0</v>
      </c>
      <c r="G67" s="8">
        <v>0</v>
      </c>
      <c r="H67" s="8">
        <f t="shared" si="15"/>
        <v>0</v>
      </c>
      <c r="I67" s="13"/>
      <c r="J67" s="48"/>
    </row>
    <row r="68" spans="1:10" ht="21" customHeight="1">
      <c r="A68" s="32"/>
      <c r="B68" s="28"/>
      <c r="C68" s="39"/>
      <c r="D68" s="43"/>
      <c r="E68" s="39"/>
      <c r="F68" s="8">
        <v>0</v>
      </c>
      <c r="G68" s="8">
        <v>0</v>
      </c>
      <c r="H68" s="8">
        <f t="shared" si="15"/>
        <v>0</v>
      </c>
      <c r="I68" s="13"/>
      <c r="J68" s="48"/>
    </row>
    <row r="69" spans="1:10" ht="21" customHeight="1">
      <c r="A69" s="37"/>
      <c r="B69" s="28"/>
      <c r="C69" s="39"/>
      <c r="D69" s="43"/>
      <c r="E69" s="39"/>
      <c r="F69" s="8">
        <v>0</v>
      </c>
      <c r="G69" s="8">
        <v>0</v>
      </c>
      <c r="H69" s="8">
        <f t="shared" si="15"/>
        <v>0</v>
      </c>
      <c r="I69" s="13"/>
      <c r="J69" s="48"/>
    </row>
    <row r="70" spans="1:10" s="1" customFormat="1" ht="21" customHeight="1">
      <c r="A70" s="9"/>
      <c r="B70" s="10" t="s">
        <v>60</v>
      </c>
      <c r="C70" s="11">
        <f>SUM(C63)</f>
        <v>0</v>
      </c>
      <c r="D70" s="11">
        <f t="shared" ref="D70:E70" si="16">SUM(D63)</f>
        <v>0</v>
      </c>
      <c r="E70" s="11">
        <f t="shared" si="16"/>
        <v>0</v>
      </c>
      <c r="F70" s="11">
        <f>SUM(F63:F69)</f>
        <v>0</v>
      </c>
      <c r="G70" s="11">
        <f>SUM(G63:G69)</f>
        <v>250</v>
      </c>
      <c r="H70" s="11">
        <f t="shared" ref="H70" si="17">SUM(H63:H69)</f>
        <v>250</v>
      </c>
      <c r="I70" s="14"/>
      <c r="J70" s="49"/>
    </row>
    <row r="71" spans="1:10" ht="21" customHeight="1">
      <c r="A71" s="9"/>
      <c r="B71" s="10" t="s">
        <v>61</v>
      </c>
      <c r="C71" s="11">
        <f t="shared" ref="C71:H71" si="18">SUM(C70,C62,C58,C55,C50,C45,C33,C21,C16,C13)</f>
        <v>60000</v>
      </c>
      <c r="D71" s="11">
        <f t="shared" si="18"/>
        <v>2</v>
      </c>
      <c r="E71" s="11">
        <f t="shared" si="18"/>
        <v>60000</v>
      </c>
      <c r="F71" s="11">
        <f t="shared" si="18"/>
        <v>58849.83</v>
      </c>
      <c r="G71" s="11">
        <f t="shared" si="18"/>
        <v>1294.49</v>
      </c>
      <c r="H71" s="11">
        <f t="shared" si="18"/>
        <v>60144.32</v>
      </c>
      <c r="I71" s="14"/>
      <c r="J71" s="17"/>
    </row>
    <row r="75" spans="1:10" ht="21" customHeight="1">
      <c r="A75" s="26" t="s">
        <v>62</v>
      </c>
      <c r="B75" s="26"/>
      <c r="C75" s="27" t="s">
        <v>63</v>
      </c>
      <c r="D75" s="27"/>
      <c r="E75" s="27" t="s">
        <v>64</v>
      </c>
      <c r="F75" s="27"/>
      <c r="G75" s="27" t="s">
        <v>65</v>
      </c>
      <c r="H75" s="27"/>
      <c r="I75" s="18" t="s">
        <v>66</v>
      </c>
    </row>
    <row r="76" spans="1:10" ht="21" customHeight="1">
      <c r="A76" s="34">
        <f>E71</f>
        <v>60000</v>
      </c>
      <c r="B76" s="34"/>
      <c r="C76" s="34">
        <f>H71</f>
        <v>60144.32</v>
      </c>
      <c r="D76" s="34"/>
      <c r="E76" s="34">
        <f>F71</f>
        <v>58849.83</v>
      </c>
      <c r="F76" s="34"/>
      <c r="G76" s="34">
        <f>G71</f>
        <v>1294.49</v>
      </c>
      <c r="H76" s="34"/>
      <c r="I76" s="19">
        <f>A76-C76</f>
        <v>-144.31999999999971</v>
      </c>
    </row>
    <row r="78" spans="1:10" ht="21" customHeight="1">
      <c r="A78" s="15" t="s">
        <v>67</v>
      </c>
      <c r="B78" s="1"/>
      <c r="C78" s="16" t="s">
        <v>68</v>
      </c>
      <c r="D78" s="15"/>
      <c r="E78" s="15" t="s">
        <v>69</v>
      </c>
      <c r="F78" s="15"/>
      <c r="G78" s="15" t="s">
        <v>70</v>
      </c>
      <c r="H78" s="15"/>
      <c r="I78" s="1"/>
    </row>
  </sheetData>
  <mergeCells count="76">
    <mergeCell ref="A75:B75"/>
    <mergeCell ref="C75:D75"/>
    <mergeCell ref="E75:F75"/>
    <mergeCell ref="G75:H75"/>
    <mergeCell ref="A76:B76"/>
    <mergeCell ref="C76:D76"/>
    <mergeCell ref="E76:F76"/>
    <mergeCell ref="G76:H76"/>
    <mergeCell ref="J63:J70"/>
    <mergeCell ref="A59:A61"/>
    <mergeCell ref="B59:B61"/>
    <mergeCell ref="C59:C61"/>
    <mergeCell ref="D59:D61"/>
    <mergeCell ref="E59:E61"/>
    <mergeCell ref="J59:J62"/>
    <mergeCell ref="A63:A69"/>
    <mergeCell ref="B63:B69"/>
    <mergeCell ref="C63:C69"/>
    <mergeCell ref="D63:D69"/>
    <mergeCell ref="E63:E69"/>
    <mergeCell ref="J56:J58"/>
    <mergeCell ref="A51:A54"/>
    <mergeCell ref="B51:B54"/>
    <mergeCell ref="C51:C54"/>
    <mergeCell ref="D51:D54"/>
    <mergeCell ref="E51:E54"/>
    <mergeCell ref="J51:J55"/>
    <mergeCell ref="A56:A57"/>
    <mergeCell ref="B56:B57"/>
    <mergeCell ref="C56:C57"/>
    <mergeCell ref="D56:D57"/>
    <mergeCell ref="E56:E57"/>
    <mergeCell ref="J46:J50"/>
    <mergeCell ref="A34:A44"/>
    <mergeCell ref="B34:B44"/>
    <mergeCell ref="C34:C44"/>
    <mergeCell ref="D34:D44"/>
    <mergeCell ref="E34:E44"/>
    <mergeCell ref="J34:J45"/>
    <mergeCell ref="A46:A49"/>
    <mergeCell ref="B46:B49"/>
    <mergeCell ref="C46:C49"/>
    <mergeCell ref="D46:D49"/>
    <mergeCell ref="E46:E49"/>
    <mergeCell ref="J22:J33"/>
    <mergeCell ref="A17:A20"/>
    <mergeCell ref="B17:B20"/>
    <mergeCell ref="C17:C20"/>
    <mergeCell ref="D17:D20"/>
    <mergeCell ref="E17:E20"/>
    <mergeCell ref="J17:J21"/>
    <mergeCell ref="A22:A32"/>
    <mergeCell ref="B22:B32"/>
    <mergeCell ref="C22:C32"/>
    <mergeCell ref="D22:D32"/>
    <mergeCell ref="E22:E32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9" type="noConversion"/>
  <pageMargins left="0.69930555555555596" right="0.69930555555555596" top="0.75" bottom="0.75" header="0.3" footer="0.3"/>
  <pageSetup paperSize="9" scale="42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借款汇总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2023-10-27T10:16:28Z</cp:lastPrinted>
  <dcterms:created xsi:type="dcterms:W3CDTF">2014-04-15T08:52:00Z</dcterms:created>
  <dcterms:modified xsi:type="dcterms:W3CDTF">2023-10-27T10:28:16Z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427F311CF7C44F0CA17CCEF79C532869_13</vt:lpwstr>
  </property>
</Properties>
</file>