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结算单拟制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<sst xmlns="http://schemas.openxmlformats.org/spreadsheetml/2006/main" count="75" uniqueCount="54">
  <si>
    <t>客户名称</t>
  </si>
  <si>
    <t>知乎</t>
  </si>
  <si>
    <t>业务联系人</t>
  </si>
  <si>
    <t>联系方式</t>
  </si>
  <si>
    <t>项目名称</t>
  </si>
  <si>
    <t>2025 Tech club嘉宾接待</t>
  </si>
  <si>
    <t>采购联系人</t>
  </si>
  <si>
    <t>项目日期</t>
  </si>
  <si>
    <t>9月19日-9月21日</t>
  </si>
  <si>
    <t>接待人数</t>
  </si>
  <si>
    <t>目的地</t>
  </si>
  <si>
    <t>浙江杭州</t>
  </si>
  <si>
    <t>报价时间</t>
  </si>
  <si>
    <t>项目经理</t>
  </si>
  <si>
    <t>田子钰</t>
  </si>
  <si>
    <t>邮箱地址</t>
  </si>
  <si>
    <t>tianziyu@cct.cn</t>
  </si>
  <si>
    <t>项目</t>
  </si>
  <si>
    <t>需求类型</t>
  </si>
  <si>
    <t>数量</t>
  </si>
  <si>
    <t>单位</t>
  </si>
  <si>
    <t>单价（元）</t>
  </si>
  <si>
    <t>总计</t>
  </si>
  <si>
    <t>备注</t>
  </si>
  <si>
    <t>大交通</t>
  </si>
  <si>
    <t>机票总采购金额</t>
  </si>
  <si>
    <t>经济舱（境内）</t>
  </si>
  <si>
    <t>人/次</t>
  </si>
  <si>
    <t>20名嘉宾机票往返价格，据实结算</t>
  </si>
  <si>
    <t>单项合计:</t>
  </si>
  <si>
    <t>酒店住宿</t>
  </si>
  <si>
    <t>杭州君悦酒店</t>
  </si>
  <si>
    <t>行政大床</t>
  </si>
  <si>
    <t>间</t>
  </si>
  <si>
    <t>晚</t>
  </si>
  <si>
    <t>据实结算，其中一间大床免费升级套房</t>
  </si>
  <si>
    <t>小套房</t>
  </si>
  <si>
    <t>据实结算</t>
  </si>
  <si>
    <t>车辆等级</t>
  </si>
  <si>
    <t>市内交通</t>
  </si>
  <si>
    <t>单次使用（接送机）
（单次100KM内市区机场、高铁站等场景接送）</t>
  </si>
  <si>
    <t>4座普通小车</t>
  </si>
  <si>
    <t>车*趟</t>
  </si>
  <si>
    <t>帕萨特 19日接机21日送机 萧山机场</t>
  </si>
  <si>
    <t>其他车辆使用</t>
  </si>
  <si>
    <t>车辆超时费</t>
  </si>
  <si>
    <t>pcs</t>
  </si>
  <si>
    <t>实报实销、仅为预估，据实结算，报价时需标准清楚原因</t>
  </si>
  <si>
    <t>其他</t>
  </si>
  <si>
    <t>实报实销、机场VIP通道费用、交通杂费等</t>
  </si>
  <si>
    <t>合计（货币单位）</t>
  </si>
  <si>
    <t>服务费（人民币：元）</t>
  </si>
  <si>
    <t>增值税专用发票税（人民币：元）</t>
  </si>
  <si>
    <t>费用总计（人民币）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</si>
</sst>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\ [$€-1]_-;\-* #,##0.00\ [$€-1]_-;_-* &quot;-&quot;??\ [$€-1]_-"/>
    <numFmt numFmtId="177" formatCode="_-* #,##0\ _F_-;\-* #,##0\ _F_-;_-* &quot;-&quot;??\ _F_-;_-@_-"/>
    <numFmt numFmtId="178" formatCode="0.00_);[Red]\(0.00\)"/>
    <numFmt numFmtId="179" formatCode="\¥#,##0.00_);[Red]\(\¥#,##0.00\)"/>
    <numFmt numFmtId="180" formatCode="0.00_ 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sz val="9"/>
      <name val="微软雅黑"/>
      <charset val="134"/>
    </font>
    <font>
      <u/>
      <sz val="10"/>
      <color rgb="FF0000FF"/>
      <name val="微软雅黑"/>
      <charset val="134"/>
    </font>
    <font>
      <sz val="9"/>
      <color indexed="8"/>
      <name val="微软雅黑"/>
      <charset val="134"/>
    </font>
    <font>
      <sz val="10"/>
      <color rgb="FF800080"/>
      <name val="Arial"/>
      <charset val="134"/>
    </font>
    <font>
      <b/>
      <sz val="9"/>
      <color indexed="8"/>
      <name val="微软雅黑"/>
      <charset val="134"/>
    </font>
    <font>
      <b/>
      <sz val="9"/>
      <name val="微软雅黑"/>
      <charset val="134"/>
    </font>
    <font>
      <b/>
      <i/>
      <sz val="9"/>
      <color indexed="12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b/>
      <i/>
      <sz val="9"/>
      <color indexed="10"/>
      <name val="微软雅黑"/>
      <charset val="134"/>
    </font>
    <font>
      <b/>
      <sz val="9"/>
      <color indexed="10"/>
      <name val="微软雅黑"/>
      <charset val="134"/>
    </font>
    <font>
      <sz val="10"/>
      <name val="微软雅黑"/>
      <charset val="134"/>
    </font>
    <font>
      <b/>
      <i/>
      <sz val="9"/>
      <name val="微软雅黑"/>
      <charset val="134"/>
    </font>
    <font>
      <b/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2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28" fillId="9" borderId="25" applyNumberFormat="0" applyAlignment="0" applyProtection="0">
      <alignment vertical="center"/>
    </xf>
    <xf numFmtId="0" fontId="29" fillId="9" borderId="24" applyNumberFormat="0" applyAlignment="0" applyProtection="0">
      <alignment vertical="center"/>
    </xf>
    <xf numFmtId="0" fontId="30" fillId="10" borderId="26" applyNumberFormat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176" fontId="38" fillId="0" borderId="0" applyFont="0" applyFill="0" applyBorder="0" applyAlignment="0" applyProtection="0"/>
  </cellStyleXfs>
  <cellXfs count="8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58" fontId="3" fillId="0" borderId="10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0" borderId="7" xfId="6" applyNumberFormat="1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77" fontId="5" fillId="0" borderId="8" xfId="1" applyNumberFormat="1" applyFont="1" applyBorder="1" applyAlignment="1">
      <alignment horizontal="center" vertical="center"/>
    </xf>
    <xf numFmtId="58" fontId="6" fillId="0" borderId="7" xfId="6" applyNumberFormat="1" applyFont="1" applyFill="1" applyBorder="1" applyAlignment="1" applyProtection="1">
      <alignment horizontal="center" vertical="center"/>
    </xf>
    <xf numFmtId="58" fontId="3" fillId="0" borderId="8" xfId="0" applyNumberFormat="1" applyFont="1" applyFill="1" applyBorder="1" applyAlignment="1">
      <alignment horizontal="center" vertical="center"/>
    </xf>
    <xf numFmtId="58" fontId="3" fillId="0" borderId="9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7" xfId="1" applyNumberFormat="1" applyFont="1" applyFill="1" applyBorder="1" applyAlignment="1">
      <alignment horizontal="center" vertical="center"/>
    </xf>
    <xf numFmtId="0" fontId="7" fillId="3" borderId="9" xfId="1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177" fontId="5" fillId="0" borderId="9" xfId="1" applyNumberFormat="1" applyFont="1" applyFill="1" applyBorder="1" applyAlignment="1">
      <alignment horizontal="center" vertical="center"/>
    </xf>
    <xf numFmtId="177" fontId="5" fillId="0" borderId="10" xfId="1" applyNumberFormat="1" applyFont="1" applyFill="1" applyBorder="1" applyAlignment="1">
      <alignment horizontal="center" vertical="center"/>
    </xf>
    <xf numFmtId="0" fontId="5" fillId="0" borderId="10" xfId="1" applyNumberFormat="1" applyFont="1" applyFill="1" applyBorder="1" applyAlignment="1">
      <alignment horizontal="center" vertical="center"/>
    </xf>
    <xf numFmtId="0" fontId="5" fillId="0" borderId="10" xfId="1" applyNumberFormat="1" applyFont="1" applyBorder="1" applyAlignment="1">
      <alignment horizontal="center" vertical="center"/>
    </xf>
    <xf numFmtId="178" fontId="5" fillId="0" borderId="10" xfId="1" applyNumberFormat="1" applyFont="1" applyFill="1" applyBorder="1" applyAlignment="1">
      <alignment horizontal="center" vertical="center"/>
    </xf>
    <xf numFmtId="179" fontId="9" fillId="4" borderId="6" xfId="1" applyNumberFormat="1" applyFont="1" applyFill="1" applyBorder="1" applyAlignment="1">
      <alignment horizontal="right" vertical="center"/>
    </xf>
    <xf numFmtId="179" fontId="9" fillId="4" borderId="8" xfId="1" applyNumberFormat="1" applyFont="1" applyFill="1" applyBorder="1" applyAlignment="1">
      <alignment horizontal="right" vertic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3" fillId="0" borderId="10" xfId="1" applyNumberFormat="1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right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58" fontId="3" fillId="0" borderId="1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178" fontId="7" fillId="3" borderId="10" xfId="1" applyNumberFormat="1" applyFont="1" applyFill="1" applyBorder="1" applyAlignment="1">
      <alignment horizontal="center" vertical="center"/>
    </xf>
    <xf numFmtId="177" fontId="7" fillId="3" borderId="17" xfId="1" applyNumberFormat="1" applyFont="1" applyFill="1" applyBorder="1" applyAlignment="1">
      <alignment horizontal="center" vertical="center"/>
    </xf>
    <xf numFmtId="178" fontId="5" fillId="0" borderId="10" xfId="1" applyNumberFormat="1" applyFont="1" applyBorder="1" applyAlignment="1">
      <alignment vertical="center"/>
    </xf>
    <xf numFmtId="177" fontId="3" fillId="0" borderId="17" xfId="1" applyNumberFormat="1" applyFont="1" applyFill="1" applyBorder="1" applyAlignment="1">
      <alignment horizontal="center" vertical="center" wrapText="1"/>
    </xf>
    <xf numFmtId="179" fontId="9" fillId="4" borderId="9" xfId="1" applyNumberFormat="1" applyFont="1" applyFill="1" applyBorder="1" applyAlignment="1">
      <alignment horizontal="right" vertical="center"/>
    </xf>
    <xf numFmtId="178" fontId="9" fillId="4" borderId="7" xfId="49" applyNumberFormat="1" applyFont="1" applyFill="1" applyBorder="1" applyAlignment="1">
      <alignment horizontal="right" vertical="center"/>
    </xf>
    <xf numFmtId="177" fontId="14" fillId="4" borderId="17" xfId="1" applyNumberFormat="1" applyFont="1" applyFill="1" applyBorder="1" applyAlignment="1">
      <alignment horizontal="center" vertical="center" wrapText="1"/>
    </xf>
    <xf numFmtId="178" fontId="5" fillId="0" borderId="10" xfId="1" applyNumberFormat="1" applyFont="1" applyFill="1" applyBorder="1" applyAlignment="1">
      <alignment vertical="center"/>
    </xf>
    <xf numFmtId="178" fontId="5" fillId="0" borderId="10" xfId="1" applyNumberFormat="1" applyFont="1" applyBorder="1" applyAlignment="1">
      <alignment horizontal="right" vertical="center"/>
    </xf>
    <xf numFmtId="177" fontId="3" fillId="5" borderId="17" xfId="1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right" vertical="center"/>
    </xf>
    <xf numFmtId="178" fontId="8" fillId="2" borderId="10" xfId="49" applyNumberFormat="1" applyFont="1" applyFill="1" applyBorder="1" applyAlignment="1">
      <alignment horizontal="right" vertical="center"/>
    </xf>
    <xf numFmtId="179" fontId="15" fillId="2" borderId="17" xfId="49" applyNumberFormat="1" applyFont="1" applyFill="1" applyBorder="1" applyAlignment="1">
      <alignment horizontal="center" vertical="center" wrapText="1"/>
    </xf>
    <xf numFmtId="9" fontId="16" fillId="3" borderId="10" xfId="0" applyNumberFormat="1" applyFont="1" applyFill="1" applyBorder="1" applyAlignment="1">
      <alignment horizontal="center" vertical="center"/>
    </xf>
    <xf numFmtId="178" fontId="17" fillId="6" borderId="10" xfId="49" applyNumberFormat="1" applyFont="1" applyFill="1" applyBorder="1" applyAlignment="1">
      <alignment horizontal="right" vertical="center"/>
    </xf>
    <xf numFmtId="0" fontId="18" fillId="0" borderId="19" xfId="0" applyFont="1" applyFill="1" applyBorder="1" applyAlignment="1">
      <alignment horizontal="center" vertical="center"/>
    </xf>
    <xf numFmtId="178" fontId="17" fillId="0" borderId="10" xfId="49" applyNumberFormat="1" applyFont="1" applyFill="1" applyBorder="1" applyAlignment="1">
      <alignment horizontal="right" vertical="center"/>
    </xf>
    <xf numFmtId="177" fontId="14" fillId="0" borderId="17" xfId="1" applyNumberFormat="1" applyFont="1" applyFill="1" applyBorder="1" applyAlignment="1">
      <alignment horizontal="center" vertical="center" wrapText="1"/>
    </xf>
    <xf numFmtId="178" fontId="12" fillId="5" borderId="15" xfId="49" applyNumberFormat="1" applyFont="1" applyFill="1" applyBorder="1" applyAlignment="1">
      <alignment horizontal="right" vertical="center"/>
    </xf>
    <xf numFmtId="177" fontId="14" fillId="0" borderId="20" xfId="1" applyNumberFormat="1" applyFont="1" applyFill="1" applyBorder="1" applyAlignment="1">
      <alignment horizontal="center" vertical="center" wrapText="1"/>
    </xf>
    <xf numFmtId="180" fontId="1" fillId="0" borderId="0" xfId="0" applyNumberFormat="1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uro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ianzi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zoomScale="80" zoomScaleNormal="80" workbookViewId="0">
      <selection activeCell="H9" sqref="H9:I9"/>
    </sheetView>
  </sheetViews>
  <sheetFormatPr defaultColWidth="9" defaultRowHeight="17.25"/>
  <cols>
    <col min="1" max="1" width="17.8333333333333" style="1" customWidth="1"/>
    <col min="2" max="2" width="38" style="1" customWidth="1"/>
    <col min="3" max="3" width="16.8333333333333" style="1" customWidth="1"/>
    <col min="4" max="4" width="10.8333333333333" style="2"/>
    <col min="5" max="5" width="9" style="2" customWidth="1"/>
    <col min="6" max="6" width="10.5" style="1" customWidth="1"/>
    <col min="7" max="7" width="8" style="1" customWidth="1"/>
    <col min="8" max="8" width="13.3333333333333" style="1" customWidth="1"/>
    <col min="9" max="9" width="14.1666666666667" style="1" customWidth="1"/>
    <col min="10" max="10" width="15.5" style="1" customWidth="1"/>
    <col min="11" max="11" width="42.3333333333333" style="3" customWidth="1"/>
  </cols>
  <sheetData>
    <row r="1" ht="24" customHeight="1" spans="1:11">
      <c r="A1" s="4" t="s">
        <v>0</v>
      </c>
      <c r="B1" s="5" t="s">
        <v>1</v>
      </c>
      <c r="C1" s="6"/>
      <c r="D1" s="6"/>
      <c r="E1" s="6"/>
      <c r="F1" s="7"/>
      <c r="G1" s="8" t="s">
        <v>2</v>
      </c>
      <c r="H1" s="5"/>
      <c r="I1" s="7"/>
      <c r="J1" s="57" t="s">
        <v>3</v>
      </c>
      <c r="K1" s="58"/>
    </row>
    <row r="2" ht="24" customHeight="1" spans="1:11">
      <c r="A2" s="9" t="s">
        <v>4</v>
      </c>
      <c r="B2" s="10" t="s">
        <v>5</v>
      </c>
      <c r="C2" s="11"/>
      <c r="D2" s="11"/>
      <c r="E2" s="11"/>
      <c r="F2" s="12"/>
      <c r="G2" s="13" t="s">
        <v>6</v>
      </c>
      <c r="H2" s="10"/>
      <c r="I2" s="12"/>
      <c r="J2" s="59" t="s">
        <v>3</v>
      </c>
      <c r="K2" s="60"/>
    </row>
    <row r="3" ht="24" customHeight="1" spans="1:11">
      <c r="A3" s="9" t="s">
        <v>7</v>
      </c>
      <c r="B3" s="14" t="s">
        <v>8</v>
      </c>
      <c r="C3" s="15" t="s">
        <v>9</v>
      </c>
      <c r="D3" s="16"/>
      <c r="E3" s="17"/>
      <c r="F3" s="18"/>
      <c r="G3" s="19" t="s">
        <v>10</v>
      </c>
      <c r="H3" s="20" t="s">
        <v>11</v>
      </c>
      <c r="I3" s="61"/>
      <c r="J3" s="24" t="s">
        <v>12</v>
      </c>
      <c r="K3" s="62">
        <v>45895</v>
      </c>
    </row>
    <row r="4" ht="24" customHeight="1" spans="1:11">
      <c r="A4" s="9" t="s">
        <v>13</v>
      </c>
      <c r="B4" s="14" t="s">
        <v>14</v>
      </c>
      <c r="C4" s="15" t="s">
        <v>15</v>
      </c>
      <c r="D4" s="21" t="s">
        <v>16</v>
      </c>
      <c r="E4" s="22"/>
      <c r="F4" s="23"/>
      <c r="G4" s="24" t="s">
        <v>3</v>
      </c>
      <c r="H4" s="25"/>
      <c r="I4" s="63"/>
      <c r="J4" s="64"/>
      <c r="K4" s="65"/>
    </row>
    <row r="5" ht="24" customHeight="1" spans="1:11">
      <c r="A5" s="26" t="s">
        <v>17</v>
      </c>
      <c r="B5" s="26"/>
      <c r="C5" s="27" t="s">
        <v>18</v>
      </c>
      <c r="D5" s="28" t="s">
        <v>19</v>
      </c>
      <c r="E5" s="29"/>
      <c r="F5" s="28" t="s">
        <v>20</v>
      </c>
      <c r="G5" s="29"/>
      <c r="H5" s="28" t="s">
        <v>21</v>
      </c>
      <c r="I5" s="29"/>
      <c r="J5" s="66" t="s">
        <v>22</v>
      </c>
      <c r="K5" s="67" t="s">
        <v>23</v>
      </c>
    </row>
    <row r="6" ht="24" customHeight="1" spans="1:11">
      <c r="A6" s="30" t="s">
        <v>24</v>
      </c>
      <c r="B6" s="31" t="s">
        <v>25</v>
      </c>
      <c r="C6" s="32" t="s">
        <v>26</v>
      </c>
      <c r="D6" s="33">
        <v>20</v>
      </c>
      <c r="E6" s="33"/>
      <c r="F6" s="34" t="s">
        <v>27</v>
      </c>
      <c r="G6" s="34"/>
      <c r="H6" s="35">
        <v>3000</v>
      </c>
      <c r="I6" s="35"/>
      <c r="J6" s="68">
        <f>D6*H6</f>
        <v>60000</v>
      </c>
      <c r="K6" s="69" t="s">
        <v>28</v>
      </c>
    </row>
    <row r="7" ht="24" customHeight="1" spans="1:11">
      <c r="A7" s="36" t="s">
        <v>29</v>
      </c>
      <c r="B7" s="37"/>
      <c r="C7" s="37"/>
      <c r="D7" s="37"/>
      <c r="E7" s="37"/>
      <c r="F7" s="37"/>
      <c r="G7" s="37"/>
      <c r="H7" s="37"/>
      <c r="I7" s="70"/>
      <c r="J7" s="71">
        <f>SUM(J6:J6)</f>
        <v>60000</v>
      </c>
      <c r="K7" s="72"/>
    </row>
    <row r="8" ht="24" customHeight="1" spans="1:11">
      <c r="A8" s="26" t="s">
        <v>17</v>
      </c>
      <c r="B8" s="26"/>
      <c r="C8" s="27" t="s">
        <v>18</v>
      </c>
      <c r="D8" s="28" t="s">
        <v>19</v>
      </c>
      <c r="E8" s="29"/>
      <c r="F8" s="28" t="s">
        <v>20</v>
      </c>
      <c r="G8" s="29"/>
      <c r="H8" s="28" t="s">
        <v>21</v>
      </c>
      <c r="I8" s="29"/>
      <c r="J8" s="66" t="s">
        <v>22</v>
      </c>
      <c r="K8" s="67" t="s">
        <v>23</v>
      </c>
    </row>
    <row r="9" ht="24" customHeight="1" spans="1:11">
      <c r="A9" s="38" t="s">
        <v>30</v>
      </c>
      <c r="B9" s="31" t="s">
        <v>31</v>
      </c>
      <c r="C9" s="31" t="s">
        <v>32</v>
      </c>
      <c r="D9" s="33">
        <v>19</v>
      </c>
      <c r="E9" s="32" t="s">
        <v>33</v>
      </c>
      <c r="F9" s="33">
        <v>2</v>
      </c>
      <c r="G9" s="32" t="s">
        <v>34</v>
      </c>
      <c r="H9" s="35">
        <v>1650</v>
      </c>
      <c r="I9" s="35"/>
      <c r="J9" s="73">
        <f>D9*F9*H9</f>
        <v>62700</v>
      </c>
      <c r="K9" s="69" t="s">
        <v>35</v>
      </c>
    </row>
    <row r="10" ht="24" customHeight="1" spans="1:11">
      <c r="A10" s="39"/>
      <c r="B10" s="31" t="s">
        <v>31</v>
      </c>
      <c r="C10" s="31" t="s">
        <v>36</v>
      </c>
      <c r="D10" s="33">
        <v>2</v>
      </c>
      <c r="E10" s="32" t="s">
        <v>33</v>
      </c>
      <c r="F10" s="33">
        <v>2</v>
      </c>
      <c r="G10" s="32" t="s">
        <v>34</v>
      </c>
      <c r="H10" s="35">
        <v>5000</v>
      </c>
      <c r="I10" s="35"/>
      <c r="J10" s="73">
        <f>D10*F10*H10</f>
        <v>20000</v>
      </c>
      <c r="K10" s="69" t="s">
        <v>37</v>
      </c>
    </row>
    <row r="11" ht="24" customHeight="1" spans="1:11">
      <c r="A11" s="36" t="s">
        <v>29</v>
      </c>
      <c r="B11" s="37"/>
      <c r="C11" s="37"/>
      <c r="D11" s="37"/>
      <c r="E11" s="37"/>
      <c r="F11" s="37"/>
      <c r="G11" s="37"/>
      <c r="H11" s="37"/>
      <c r="I11" s="70"/>
      <c r="J11" s="71">
        <f>SUM(J9:J10)</f>
        <v>82700</v>
      </c>
      <c r="K11" s="72"/>
    </row>
    <row r="12" s="1" customFormat="1" ht="29" customHeight="1" spans="1:11">
      <c r="A12" s="40" t="s">
        <v>17</v>
      </c>
      <c r="B12" s="41"/>
      <c r="C12" s="26" t="s">
        <v>38</v>
      </c>
      <c r="D12" s="28" t="s">
        <v>19</v>
      </c>
      <c r="E12" s="29"/>
      <c r="F12" s="28" t="s">
        <v>20</v>
      </c>
      <c r="G12" s="29"/>
      <c r="H12" s="28" t="s">
        <v>21</v>
      </c>
      <c r="I12" s="29"/>
      <c r="J12" s="66" t="s">
        <v>22</v>
      </c>
      <c r="K12" s="67" t="s">
        <v>23</v>
      </c>
    </row>
    <row r="13" s="1" customFormat="1" ht="29" customHeight="1" spans="1:11">
      <c r="A13" s="42" t="s">
        <v>39</v>
      </c>
      <c r="B13" s="43" t="s">
        <v>40</v>
      </c>
      <c r="C13" s="32" t="s">
        <v>41</v>
      </c>
      <c r="D13" s="44">
        <v>20</v>
      </c>
      <c r="E13" s="45"/>
      <c r="F13" s="46" t="s">
        <v>42</v>
      </c>
      <c r="G13" s="46"/>
      <c r="H13" s="35">
        <v>380</v>
      </c>
      <c r="I13" s="35"/>
      <c r="J13" s="74">
        <f>D13*H13</f>
        <v>7600</v>
      </c>
      <c r="K13" s="75" t="s">
        <v>43</v>
      </c>
    </row>
    <row r="14" s="1" customFormat="1" ht="29" customHeight="1" spans="1:11">
      <c r="A14" s="47"/>
      <c r="B14" s="48" t="s">
        <v>44</v>
      </c>
      <c r="C14" s="32" t="s">
        <v>45</v>
      </c>
      <c r="D14" s="49">
        <v>0</v>
      </c>
      <c r="E14" s="49"/>
      <c r="F14" s="33" t="s">
        <v>46</v>
      </c>
      <c r="G14" s="33"/>
      <c r="H14" s="35">
        <v>0</v>
      </c>
      <c r="I14" s="35"/>
      <c r="J14" s="74">
        <f>D14*H14</f>
        <v>0</v>
      </c>
      <c r="K14" s="69" t="s">
        <v>47</v>
      </c>
    </row>
    <row r="15" s="1" customFormat="1" ht="29" customHeight="1" spans="1:11">
      <c r="A15" s="47"/>
      <c r="B15" s="48"/>
      <c r="C15" s="32" t="s">
        <v>48</v>
      </c>
      <c r="D15" s="49">
        <v>0</v>
      </c>
      <c r="E15" s="49"/>
      <c r="F15" s="33" t="s">
        <v>46</v>
      </c>
      <c r="G15" s="33"/>
      <c r="H15" s="35">
        <v>0</v>
      </c>
      <c r="I15" s="35"/>
      <c r="J15" s="74">
        <f>D15*H15</f>
        <v>0</v>
      </c>
      <c r="K15" s="69" t="s">
        <v>49</v>
      </c>
    </row>
    <row r="16" ht="24" customHeight="1" spans="1:11">
      <c r="A16" s="36" t="s">
        <v>29</v>
      </c>
      <c r="B16" s="37"/>
      <c r="C16" s="37"/>
      <c r="D16" s="37"/>
      <c r="E16" s="37"/>
      <c r="F16" s="37"/>
      <c r="G16" s="37"/>
      <c r="H16" s="37"/>
      <c r="I16" s="70"/>
      <c r="J16" s="71">
        <f>SUM(J13:J15)</f>
        <v>7600</v>
      </c>
      <c r="K16" s="72"/>
    </row>
    <row r="17" ht="24" customHeight="1" spans="1:11">
      <c r="A17" s="50" t="s">
        <v>50</v>
      </c>
      <c r="B17" s="51"/>
      <c r="C17" s="51"/>
      <c r="D17" s="51"/>
      <c r="E17" s="51"/>
      <c r="F17" s="51"/>
      <c r="G17" s="51"/>
      <c r="H17" s="51"/>
      <c r="I17" s="76"/>
      <c r="J17" s="77">
        <f>J7+J16+J11</f>
        <v>150300</v>
      </c>
      <c r="K17" s="78"/>
    </row>
    <row r="18" ht="24" customHeight="1" spans="1:11">
      <c r="A18" s="52" t="s">
        <v>51</v>
      </c>
      <c r="B18" s="53"/>
      <c r="C18" s="53"/>
      <c r="D18" s="53"/>
      <c r="E18" s="53"/>
      <c r="F18" s="53"/>
      <c r="G18" s="53"/>
      <c r="H18" s="53"/>
      <c r="I18" s="79">
        <v>0.1</v>
      </c>
      <c r="J18" s="80">
        <f>J17*I18</f>
        <v>15030</v>
      </c>
      <c r="K18" s="81"/>
    </row>
    <row r="19" ht="24" customHeight="1" spans="1:11">
      <c r="A19" s="54" t="s">
        <v>52</v>
      </c>
      <c r="B19" s="55"/>
      <c r="C19" s="55"/>
      <c r="D19" s="55"/>
      <c r="E19" s="55"/>
      <c r="F19" s="55"/>
      <c r="G19" s="55"/>
      <c r="H19" s="55"/>
      <c r="I19" s="79">
        <v>0.06</v>
      </c>
      <c r="J19" s="82">
        <f>(J17+J18)*I19</f>
        <v>9919.8</v>
      </c>
      <c r="K19" s="83"/>
    </row>
    <row r="20" ht="24" customHeight="1" spans="1:11">
      <c r="A20" s="56" t="s">
        <v>53</v>
      </c>
      <c r="B20" s="56"/>
      <c r="C20" s="56"/>
      <c r="D20" s="56"/>
      <c r="E20" s="56"/>
      <c r="F20" s="56"/>
      <c r="G20" s="56"/>
      <c r="H20" s="56"/>
      <c r="I20" s="56"/>
      <c r="J20" s="84">
        <f>J17+J18+J19</f>
        <v>175249.8</v>
      </c>
      <c r="K20" s="85"/>
    </row>
    <row r="22" spans="9:10">
      <c r="I22" s="86"/>
      <c r="J22" s="86"/>
    </row>
    <row r="23" spans="10:10">
      <c r="J23" s="86"/>
    </row>
    <row r="25" spans="10:10">
      <c r="J25" s="86"/>
    </row>
  </sheetData>
  <mergeCells count="45"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B5"/>
    <mergeCell ref="D5:E5"/>
    <mergeCell ref="F5:G5"/>
    <mergeCell ref="H5:I5"/>
    <mergeCell ref="D6:E6"/>
    <mergeCell ref="F6:G6"/>
    <mergeCell ref="H6:I6"/>
    <mergeCell ref="A7:I7"/>
    <mergeCell ref="A8:B8"/>
    <mergeCell ref="D8:E8"/>
    <mergeCell ref="F8:G8"/>
    <mergeCell ref="H8:I8"/>
    <mergeCell ref="H9:I9"/>
    <mergeCell ref="H10:I10"/>
    <mergeCell ref="A11:I11"/>
    <mergeCell ref="A12:B12"/>
    <mergeCell ref="D12:E12"/>
    <mergeCell ref="F12:G12"/>
    <mergeCell ref="H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A16:I16"/>
    <mergeCell ref="A17:I17"/>
    <mergeCell ref="A18:H18"/>
    <mergeCell ref="A19:H19"/>
    <mergeCell ref="A20:I20"/>
    <mergeCell ref="A9:A10"/>
    <mergeCell ref="A13:A15"/>
    <mergeCell ref="B14:B15"/>
  </mergeCells>
  <dataValidations count="3">
    <dataValidation type="list" allowBlank="1" showInputMessage="1" showErrorMessage="1" sqref="C6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9:C10">
      <formula1>"高级大床,高级双床,豪华大床,豪华双床,行政大床,行政双床,小套房,加床,加餐,WIFI,单人房差,其他"</formula1>
    </dataValidation>
    <dataValidation type="list" allowBlank="1" showInputMessage="1" showErrorMessage="1" sqref="C13:C15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</dataValidations>
  <hyperlinks>
    <hyperlink ref="D4" r:id="rId1" display="tianziyu@cct.cn" tooltip="mailto:tianziyu@cct.cn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结算单拟制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Wendy～fearless</cp:lastModifiedBy>
  <dcterms:created xsi:type="dcterms:W3CDTF">2023-05-12T11:15:00Z</dcterms:created>
  <dcterms:modified xsi:type="dcterms:W3CDTF">2025-08-27T06:56:30Z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2652933490C242EEAD59FC409AC7DC78_13</vt:lpwstr>
  </property>
</Properties>
</file>