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30" yWindow="525" windowWidth="12960" windowHeight="7245" tabRatio="871"/>
  </bookViews>
  <sheets>
    <sheet name="供应商一报价" sheetId="7" r:id="rId1"/>
    <sheet name="供应商二报价" sheetId="29" state="hidden" r:id="rId2"/>
    <sheet name="供应商三报价" sheetId="28" state="hidden" r:id="rId3"/>
    <sheet name="附表三会议比价表" sheetId="19" state="hidden" r:id="rId4"/>
  </sheets>
  <calcPr calcId="144525"/>
</workbook>
</file>

<file path=xl/calcChain.xml><?xml version="1.0" encoding="utf-8"?>
<calcChain xmlns="http://schemas.openxmlformats.org/spreadsheetml/2006/main">
  <c r="H17" i="7" l="1"/>
  <c r="H15" i="7"/>
  <c r="D15" i="7"/>
  <c r="H12" i="7"/>
  <c r="H7" i="7"/>
  <c r="H6" i="7" l="1"/>
  <c r="H10" i="7" s="1"/>
  <c r="H11" i="7" s="1"/>
  <c r="H16" i="7"/>
  <c r="K62" i="19"/>
  <c r="K63" i="19"/>
  <c r="K64" i="19"/>
  <c r="K65" i="19"/>
  <c r="K61" i="19"/>
  <c r="K59" i="19"/>
  <c r="K57" i="19"/>
  <c r="K51" i="19"/>
  <c r="K52" i="19"/>
  <c r="K53" i="19"/>
  <c r="K54" i="19"/>
  <c r="K55" i="19"/>
  <c r="K50" i="19"/>
  <c r="K43" i="19"/>
  <c r="K44" i="19"/>
  <c r="K45" i="19"/>
  <c r="K46" i="19"/>
  <c r="K47" i="19"/>
  <c r="K48" i="19"/>
  <c r="K42" i="19"/>
  <c r="H62" i="19"/>
  <c r="H63" i="19"/>
  <c r="H64" i="19"/>
  <c r="H65" i="19"/>
  <c r="H61" i="19"/>
  <c r="H59" i="19"/>
  <c r="H57" i="19"/>
  <c r="H51" i="19"/>
  <c r="H52" i="19"/>
  <c r="H53" i="19"/>
  <c r="H54" i="19"/>
  <c r="H55" i="19"/>
  <c r="H50" i="19"/>
  <c r="H43" i="19"/>
  <c r="H44" i="19"/>
  <c r="H45" i="19"/>
  <c r="H46" i="19"/>
  <c r="H47" i="19"/>
  <c r="H48" i="19"/>
  <c r="H42" i="19"/>
  <c r="K39" i="19"/>
  <c r="K40" i="19"/>
  <c r="H39" i="19"/>
  <c r="H40" i="19"/>
  <c r="E18" i="19"/>
  <c r="E19" i="19"/>
  <c r="E20" i="19"/>
  <c r="E21" i="19"/>
  <c r="E17" i="19"/>
  <c r="H17" i="19"/>
  <c r="H18" i="19"/>
  <c r="H19" i="19"/>
  <c r="H20" i="19"/>
  <c r="H21" i="19"/>
  <c r="K5" i="19"/>
  <c r="H85" i="28"/>
  <c r="H84" i="28"/>
  <c r="H83" i="28"/>
  <c r="H82" i="28"/>
  <c r="H86" i="28"/>
  <c r="H81" i="28"/>
  <c r="H77" i="28"/>
  <c r="H78" i="28" s="1"/>
  <c r="H68" i="28"/>
  <c r="H67" i="28"/>
  <c r="H66" i="28"/>
  <c r="H59" i="28"/>
  <c r="H58" i="28"/>
  <c r="H57" i="28"/>
  <c r="H56" i="28"/>
  <c r="H55" i="28"/>
  <c r="H54" i="28"/>
  <c r="H53" i="28"/>
  <c r="H6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28" i="28"/>
  <c r="H27" i="28"/>
  <c r="H26" i="28"/>
  <c r="H25" i="28"/>
  <c r="H24" i="28"/>
  <c r="H29" i="28"/>
  <c r="H20" i="28"/>
  <c r="H19" i="28"/>
  <c r="H18" i="28"/>
  <c r="H17" i="28"/>
  <c r="H16" i="28"/>
  <c r="H15" i="28"/>
  <c r="H14" i="28"/>
  <c r="H13" i="28"/>
  <c r="H12" i="28"/>
  <c r="H11" i="28"/>
  <c r="H10" i="28"/>
  <c r="H85" i="29"/>
  <c r="H84" i="29"/>
  <c r="H83" i="29"/>
  <c r="H82" i="29"/>
  <c r="H81" i="29"/>
  <c r="H77" i="29"/>
  <c r="H78" i="29"/>
  <c r="H68" i="29"/>
  <c r="H67" i="29"/>
  <c r="H66" i="29"/>
  <c r="H69" i="29"/>
  <c r="H59" i="29"/>
  <c r="H58" i="29"/>
  <c r="H57" i="29"/>
  <c r="H56" i="29"/>
  <c r="H55" i="29"/>
  <c r="H54" i="29"/>
  <c r="H53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28" i="29"/>
  <c r="H27" i="29"/>
  <c r="H26" i="29"/>
  <c r="H25" i="29"/>
  <c r="H24" i="29"/>
  <c r="H20" i="29"/>
  <c r="H19" i="29"/>
  <c r="H18" i="29"/>
  <c r="H17" i="29"/>
  <c r="H16" i="29"/>
  <c r="H15" i="29"/>
  <c r="H14" i="29"/>
  <c r="H13" i="29"/>
  <c r="H12" i="29"/>
  <c r="H11" i="29"/>
  <c r="H10" i="29"/>
  <c r="H5" i="19"/>
  <c r="E5" i="19"/>
  <c r="E62" i="19"/>
  <c r="E63" i="19"/>
  <c r="E64" i="19"/>
  <c r="E65" i="19"/>
  <c r="E61" i="19"/>
  <c r="C62" i="19"/>
  <c r="D62" i="19"/>
  <c r="I62" i="19" s="1"/>
  <c r="C63" i="19"/>
  <c r="D63" i="19"/>
  <c r="C64" i="19"/>
  <c r="D64" i="19"/>
  <c r="L64" i="19" s="1"/>
  <c r="C65" i="19"/>
  <c r="D65" i="19"/>
  <c r="A62" i="19"/>
  <c r="A63" i="19"/>
  <c r="A64" i="19"/>
  <c r="A65" i="19"/>
  <c r="A61" i="19"/>
  <c r="D61" i="19"/>
  <c r="C61" i="19"/>
  <c r="E59" i="19"/>
  <c r="D59" i="19"/>
  <c r="I59" i="19" s="1"/>
  <c r="J58" i="19" s="1"/>
  <c r="C59" i="19"/>
  <c r="E51" i="19"/>
  <c r="E52" i="19"/>
  <c r="E53" i="19"/>
  <c r="E54" i="19"/>
  <c r="E55" i="19"/>
  <c r="E50" i="19"/>
  <c r="C51" i="19"/>
  <c r="F51" i="19" s="1"/>
  <c r="D51" i="19"/>
  <c r="L51" i="19"/>
  <c r="C52" i="19"/>
  <c r="D52" i="19"/>
  <c r="C53" i="19"/>
  <c r="D53" i="19"/>
  <c r="L53" i="19" s="1"/>
  <c r="C50" i="19"/>
  <c r="D50" i="19"/>
  <c r="L50" i="19" s="1"/>
  <c r="M49" i="19" s="1"/>
  <c r="C54" i="19"/>
  <c r="D54" i="19"/>
  <c r="F54" i="19" s="1"/>
  <c r="C55" i="19"/>
  <c r="D55" i="19"/>
  <c r="A51" i="19"/>
  <c r="A52" i="19"/>
  <c r="A53" i="19"/>
  <c r="A54" i="19"/>
  <c r="A55" i="19"/>
  <c r="A50" i="19"/>
  <c r="E47" i="19"/>
  <c r="C47" i="19"/>
  <c r="L47" i="19" s="1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C39" i="19"/>
  <c r="D39" i="19"/>
  <c r="C24" i="19"/>
  <c r="D24" i="19"/>
  <c r="C25" i="19"/>
  <c r="D25" i="19"/>
  <c r="H25" i="19"/>
  <c r="C26" i="19"/>
  <c r="D26" i="19"/>
  <c r="H26" i="19"/>
  <c r="C27" i="19"/>
  <c r="D27" i="19"/>
  <c r="H27" i="19"/>
  <c r="C28" i="19"/>
  <c r="D28" i="19"/>
  <c r="C29" i="19"/>
  <c r="D29" i="19"/>
  <c r="K29" i="19"/>
  <c r="C30" i="19"/>
  <c r="D30" i="19"/>
  <c r="K30" i="19"/>
  <c r="C31" i="19"/>
  <c r="D31" i="19"/>
  <c r="F31" i="19" s="1"/>
  <c r="C32" i="19"/>
  <c r="D32" i="19"/>
  <c r="C33" i="19"/>
  <c r="D33" i="19"/>
  <c r="C34" i="19"/>
  <c r="D34" i="19"/>
  <c r="K34" i="19"/>
  <c r="C35" i="19"/>
  <c r="D35" i="19"/>
  <c r="C36" i="19"/>
  <c r="D36" i="19"/>
  <c r="C37" i="19"/>
  <c r="L37" i="19" s="1"/>
  <c r="D37" i="19"/>
  <c r="K37" i="19"/>
  <c r="C38" i="19"/>
  <c r="D38" i="19"/>
  <c r="C40" i="19"/>
  <c r="D40" i="19"/>
  <c r="D23" i="19"/>
  <c r="C23" i="19"/>
  <c r="I64" i="19"/>
  <c r="H21" i="29"/>
  <c r="H29" i="29"/>
  <c r="H86" i="29"/>
  <c r="H21" i="28"/>
  <c r="I55" i="19"/>
  <c r="H60" i="29"/>
  <c r="H50" i="29"/>
  <c r="H70" i="29"/>
  <c r="H50" i="28"/>
  <c r="H69" i="28"/>
  <c r="H70" i="28"/>
  <c r="D73" i="29"/>
  <c r="H73" i="29" s="1"/>
  <c r="H74" i="29" s="1"/>
  <c r="G3" i="19"/>
  <c r="E3" i="19"/>
  <c r="C3" i="19"/>
  <c r="C2" i="19"/>
  <c r="K24" i="19"/>
  <c r="K25" i="19"/>
  <c r="K26" i="19"/>
  <c r="K27" i="19"/>
  <c r="K28" i="19"/>
  <c r="K31" i="19"/>
  <c r="K32" i="19"/>
  <c r="K33" i="19"/>
  <c r="K35" i="19"/>
  <c r="K36" i="19"/>
  <c r="K38" i="19"/>
  <c r="K23" i="19"/>
  <c r="K18" i="19"/>
  <c r="K19" i="19"/>
  <c r="K20" i="19"/>
  <c r="K21" i="19"/>
  <c r="K17" i="19"/>
  <c r="K11" i="19"/>
  <c r="K12" i="19"/>
  <c r="K13" i="19"/>
  <c r="K14" i="19"/>
  <c r="K15" i="19"/>
  <c r="K9" i="19"/>
  <c r="K8" i="19"/>
  <c r="K10" i="19"/>
  <c r="H24" i="19"/>
  <c r="H28" i="19"/>
  <c r="H29" i="19"/>
  <c r="H30" i="19"/>
  <c r="H31" i="19"/>
  <c r="H32" i="19"/>
  <c r="H33" i="19"/>
  <c r="H34" i="19"/>
  <c r="H35" i="19"/>
  <c r="H36" i="19"/>
  <c r="H37" i="19"/>
  <c r="H38" i="19"/>
  <c r="H23" i="19"/>
  <c r="H11" i="19"/>
  <c r="H12" i="19"/>
  <c r="H13" i="19"/>
  <c r="H14" i="19"/>
  <c r="H15" i="19"/>
  <c r="H10" i="19"/>
  <c r="H9" i="19"/>
  <c r="H8" i="19"/>
  <c r="E57" i="19"/>
  <c r="C48" i="19"/>
  <c r="E43" i="19"/>
  <c r="E44" i="19"/>
  <c r="E45" i="19"/>
  <c r="E46" i="19"/>
  <c r="E48" i="19"/>
  <c r="E42" i="19"/>
  <c r="C43" i="19"/>
  <c r="C44" i="19"/>
  <c r="F44" i="19" s="1"/>
  <c r="C45" i="19"/>
  <c r="I45" i="19" s="1"/>
  <c r="C46" i="19"/>
  <c r="I46" i="19" s="1"/>
  <c r="E23" i="19"/>
  <c r="C42" i="19"/>
  <c r="I29" i="19"/>
  <c r="L28" i="19"/>
  <c r="I36" i="19"/>
  <c r="F26" i="19"/>
  <c r="F29" i="19"/>
  <c r="E11" i="19"/>
  <c r="E12" i="19"/>
  <c r="E13" i="19"/>
  <c r="E14" i="19"/>
  <c r="E15" i="19"/>
  <c r="E10" i="19"/>
  <c r="C11" i="19"/>
  <c r="D11" i="19"/>
  <c r="C12" i="19"/>
  <c r="D12" i="19"/>
  <c r="C13" i="19"/>
  <c r="D13" i="19"/>
  <c r="C14" i="19"/>
  <c r="D14" i="19"/>
  <c r="F14" i="19" s="1"/>
  <c r="C15" i="19"/>
  <c r="D15" i="19"/>
  <c r="D10" i="19"/>
  <c r="C10" i="19"/>
  <c r="F13" i="19"/>
  <c r="B18" i="19"/>
  <c r="B19" i="19"/>
  <c r="B20" i="19"/>
  <c r="B21" i="19"/>
  <c r="B17" i="19"/>
  <c r="C18" i="19"/>
  <c r="D18" i="19"/>
  <c r="C19" i="19"/>
  <c r="D19" i="19"/>
  <c r="F19" i="19"/>
  <c r="C20" i="19"/>
  <c r="D20" i="19"/>
  <c r="L20" i="19" s="1"/>
  <c r="C21" i="19"/>
  <c r="D21" i="19"/>
  <c r="L21" i="19" s="1"/>
  <c r="D17" i="19"/>
  <c r="C17" i="19"/>
  <c r="L17" i="19" s="1"/>
  <c r="K16" i="19" s="1"/>
  <c r="E9" i="19"/>
  <c r="E8" i="19"/>
  <c r="D9" i="19"/>
  <c r="D8" i="19"/>
  <c r="C9" i="19"/>
  <c r="L9" i="19" s="1"/>
  <c r="C8" i="19"/>
  <c r="L8" i="19" s="1"/>
  <c r="M7" i="19" s="1"/>
  <c r="J60" i="19"/>
  <c r="L19" i="19"/>
  <c r="L61" i="19"/>
  <c r="L59" i="19"/>
  <c r="M58" i="19" s="1"/>
  <c r="F59" i="19"/>
  <c r="G58" i="19" s="1"/>
  <c r="L23" i="19"/>
  <c r="M22" i="19" s="1"/>
  <c r="I9" i="19"/>
  <c r="I32" i="19"/>
  <c r="F9" i="19"/>
  <c r="L42" i="19"/>
  <c r="M41" i="19" s="1"/>
  <c r="F30" i="19"/>
  <c r="L32" i="19"/>
  <c r="L54" i="19"/>
  <c r="F63" i="19"/>
  <c r="I19" i="19"/>
  <c r="I44" i="19"/>
  <c r="L43" i="19"/>
  <c r="I20" i="19"/>
  <c r="L14" i="19"/>
  <c r="F36" i="19" l="1"/>
  <c r="I10" i="19"/>
  <c r="L15" i="19"/>
  <c r="I14" i="19"/>
  <c r="L46" i="19"/>
  <c r="F38" i="19"/>
  <c r="F33" i="19"/>
  <c r="F32" i="19"/>
  <c r="I31" i="19"/>
  <c r="I30" i="19"/>
  <c r="I26" i="19"/>
  <c r="F39" i="19"/>
  <c r="F23" i="19"/>
  <c r="G22" i="19" s="1"/>
  <c r="I65" i="19"/>
  <c r="L12" i="19"/>
  <c r="I11" i="19"/>
  <c r="F48" i="19"/>
  <c r="L34" i="19"/>
  <c r="I27" i="19"/>
  <c r="I25" i="19"/>
  <c r="F24" i="19"/>
  <c r="L55" i="19"/>
  <c r="I54" i="19"/>
  <c r="L62" i="19"/>
  <c r="M60" i="19" s="1"/>
  <c r="M56" i="19"/>
  <c r="K66" i="19"/>
  <c r="F53" i="19"/>
  <c r="I8" i="19"/>
  <c r="J7" i="19" s="1"/>
  <c r="H66" i="19" s="1"/>
  <c r="F20" i="19"/>
  <c r="L45" i="19"/>
  <c r="F62" i="19"/>
  <c r="I51" i="19"/>
  <c r="I33" i="19"/>
  <c r="L44" i="19"/>
  <c r="F47" i="19"/>
  <c r="L25" i="19"/>
  <c r="L26" i="19"/>
  <c r="F8" i="19"/>
  <c r="G7" i="19" s="1"/>
  <c r="E66" i="19" s="1"/>
  <c r="L10" i="19"/>
  <c r="F46" i="19"/>
  <c r="L33" i="19"/>
  <c r="F45" i="19"/>
  <c r="I47" i="19"/>
  <c r="I39" i="19"/>
  <c r="F25" i="19"/>
  <c r="L39" i="19"/>
  <c r="I53" i="19"/>
  <c r="F64" i="19"/>
  <c r="I17" i="19"/>
  <c r="J16" i="19" s="1"/>
  <c r="F17" i="19"/>
  <c r="G16" i="19" s="1"/>
  <c r="I21" i="19"/>
  <c r="F21" i="19"/>
  <c r="F18" i="19"/>
  <c r="I18" i="19"/>
  <c r="L18" i="19"/>
  <c r="F10" i="19"/>
  <c r="I13" i="19"/>
  <c r="L13" i="19"/>
  <c r="I12" i="19"/>
  <c r="F12" i="19"/>
  <c r="F42" i="19"/>
  <c r="G41" i="19" s="1"/>
  <c r="I42" i="19"/>
  <c r="J41" i="19" s="1"/>
  <c r="F43" i="19"/>
  <c r="I43" i="19"/>
  <c r="D89" i="29"/>
  <c r="H89" i="29" s="1"/>
  <c r="H90" i="29" s="1"/>
  <c r="I23" i="19"/>
  <c r="J22" i="19" s="1"/>
  <c r="F35" i="19"/>
  <c r="L35" i="19"/>
  <c r="I35" i="19"/>
  <c r="F34" i="19"/>
  <c r="I34" i="19"/>
  <c r="L30" i="19"/>
  <c r="F28" i="19"/>
  <c r="I28" i="19"/>
  <c r="F27" i="19"/>
  <c r="L27" i="19"/>
  <c r="I24" i="19"/>
  <c r="L24" i="19"/>
  <c r="F55" i="19"/>
  <c r="F50" i="19"/>
  <c r="G49" i="19" s="1"/>
  <c r="I50" i="19"/>
  <c r="J49" i="19" s="1"/>
  <c r="F65" i="19"/>
  <c r="L65" i="19"/>
  <c r="I15" i="19"/>
  <c r="F15" i="19"/>
  <c r="F11" i="19"/>
  <c r="L11" i="19"/>
  <c r="L48" i="19"/>
  <c r="I48" i="19"/>
  <c r="H91" i="29"/>
  <c r="D73" i="28"/>
  <c r="H73" i="28" s="1"/>
  <c r="H74" i="28" s="1"/>
  <c r="D89" i="28" s="1"/>
  <c r="H89" i="28" s="1"/>
  <c r="H90" i="28" s="1"/>
  <c r="I40" i="19"/>
  <c r="F40" i="19"/>
  <c r="L40" i="19"/>
  <c r="L38" i="19"/>
  <c r="I38" i="19"/>
  <c r="I37" i="19"/>
  <c r="F37" i="19"/>
  <c r="L36" i="19"/>
  <c r="L31" i="19"/>
  <c r="L29" i="19"/>
  <c r="I52" i="19"/>
  <c r="F52" i="19"/>
  <c r="L52" i="19"/>
  <c r="F61" i="19"/>
  <c r="G60" i="19" s="1"/>
  <c r="I61" i="19"/>
  <c r="L63" i="19"/>
  <c r="I63" i="19"/>
  <c r="H91" i="28" l="1"/>
  <c r="G56" i="19"/>
  <c r="J56" i="19"/>
</calcChain>
</file>

<file path=xl/sharedStrings.xml><?xml version="1.0" encoding="utf-8"?>
<sst xmlns="http://schemas.openxmlformats.org/spreadsheetml/2006/main" count="717" uniqueCount="210">
  <si>
    <t>供应商名称：</t>
  </si>
  <si>
    <t>会议类型：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</si>
  <si>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</si>
  <si>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</si>
  <si>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</si>
  <si>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</si>
  <si>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</si>
  <si>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</si>
  <si>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</si>
  <si>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项      目</t>
  </si>
  <si>
    <t>报     价</t>
  </si>
  <si>
    <t>内  容</t>
  </si>
  <si>
    <t>A</t>
  </si>
  <si>
    <t>A-1</t>
  </si>
  <si>
    <t>普通大床房（___月___日___晚）</t>
  </si>
  <si>
    <t>普通双床房（___月___日___晚）</t>
  </si>
  <si>
    <t>行政大床房（___月___日___晚）</t>
  </si>
  <si>
    <t>A-2</t>
  </si>
  <si>
    <t>A-3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</si>
  <si>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</si>
  <si>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</si>
  <si>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</si>
  <si>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</si>
  <si>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</si>
  <si>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</si>
  <si>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</si>
  <si>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</si>
  <si>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</si>
  <si>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</si>
  <si>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</si>
  <si>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</si>
  <si>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</si>
  <si>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C-3</t>
  </si>
  <si>
    <t>包车</t>
  </si>
  <si>
    <t>C-4</t>
  </si>
  <si>
    <t>__地方-__地方</t>
  </si>
  <si>
    <t>D</t>
  </si>
  <si>
    <t>D-1</t>
  </si>
  <si>
    <t>D-2</t>
  </si>
  <si>
    <t>会议注册费</t>
  </si>
  <si>
    <t>D-3</t>
  </si>
  <si>
    <t>D-4</t>
  </si>
  <si>
    <t>D-5</t>
  </si>
  <si>
    <t>D-6</t>
  </si>
  <si>
    <t>人数</t>
  </si>
  <si>
    <t>天数</t>
  </si>
  <si>
    <t>工作人员费用</t>
  </si>
  <si>
    <t>E-1</t>
  </si>
  <si>
    <t>E-2</t>
  </si>
  <si>
    <t>以上总计</t>
  </si>
  <si>
    <t>服务费</t>
  </si>
  <si>
    <t>F-1</t>
  </si>
  <si>
    <t>G-1</t>
  </si>
  <si>
    <t>H</t>
  </si>
  <si>
    <t>机票</t>
  </si>
  <si>
    <t>H-1</t>
  </si>
  <si>
    <t>人/次</t>
  </si>
  <si>
    <t>H-2</t>
  </si>
  <si>
    <t>商务舱</t>
  </si>
  <si>
    <t>J</t>
  </si>
  <si>
    <t>税金</t>
  </si>
  <si>
    <t>J-1</t>
  </si>
  <si>
    <t>总计</t>
  </si>
  <si>
    <t>项目Events</t>
  </si>
  <si>
    <t>内容Content</t>
  </si>
  <si>
    <t>数量
No.</t>
  </si>
  <si>
    <t>小计
Subtotal</t>
  </si>
  <si>
    <t>备注
Remarks</t>
  </si>
  <si>
    <t>大床间（含早）</t>
    <phoneticPr fontId="4" type="noConversion"/>
  </si>
  <si>
    <t>标准间（含早）</t>
    <phoneticPr fontId="5" type="noConversion"/>
  </si>
  <si>
    <t xml:space="preserve"> </t>
    <phoneticPr fontId="5" type="noConversion"/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</si>
  <si>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</si>
  <si>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安斯泰来制药（中国）有限公司会议比价表</t>
  </si>
  <si>
    <t>小 计</t>
  </si>
  <si>
    <t>合 计</t>
  </si>
  <si>
    <r>
      <t xml:space="preserve">             会议地点：</t>
    </r>
    <r>
      <rPr>
        <b/>
        <u/>
        <sz val="10"/>
        <rFont val="宋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</si>
  <si>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宋体"/>
        <family val="3"/>
        <charset val="134"/>
      </rPr>
      <t xml:space="preserve">                      </t>
    </r>
  </si>
  <si>
    <t>4座帕萨特或别克接送机</t>
  </si>
  <si>
    <t>Buick GL8商务车接送机</t>
  </si>
  <si>
    <t>机场接送费用</t>
  </si>
  <si>
    <t>45座空调车接送机</t>
  </si>
  <si>
    <t>Buick GL8商务车</t>
  </si>
  <si>
    <t>45座空调车</t>
  </si>
  <si>
    <t>包车费用</t>
  </si>
  <si>
    <t>33座空调车（金龙,大宇，现代）</t>
  </si>
  <si>
    <t>A-0 酒店项目费用</t>
  </si>
  <si>
    <t>B-0 餐饮费用</t>
  </si>
  <si>
    <t>D-0 其他费用</t>
  </si>
  <si>
    <t>F-0 服务费</t>
  </si>
  <si>
    <t>G-0 全陪工作人员</t>
  </si>
  <si>
    <t>全陪工作人员</t>
  </si>
  <si>
    <t>H-0机票费用</t>
  </si>
  <si>
    <t>C-0用车费用</t>
  </si>
  <si>
    <t>E-0当地工作人员费用</t>
  </si>
  <si>
    <t>单价（RMB）
Unit Price</t>
  </si>
  <si>
    <t>__月__日午餐</t>
  </si>
  <si>
    <t>__月__日晚餐</t>
  </si>
  <si>
    <t>__月__日VIP用餐</t>
  </si>
  <si>
    <t>安斯泰来制药（中国）有限公司会议需求表（国际会议）</t>
  </si>
  <si>
    <t>会议名称：</t>
    <phoneticPr fontId="1" type="noConversion"/>
  </si>
  <si>
    <t>序号</t>
    <phoneticPr fontId="1" type="noConversion"/>
  </si>
  <si>
    <t>项  目</t>
    <phoneticPr fontId="1" type="noConversion"/>
  </si>
  <si>
    <t>数量</t>
    <phoneticPr fontId="1" type="noConversion"/>
  </si>
  <si>
    <t>天数</t>
    <phoneticPr fontId="1" type="noConversion"/>
  </si>
  <si>
    <t>单位</t>
    <phoneticPr fontId="1" type="noConversion"/>
  </si>
  <si>
    <t>单价（RMB）</t>
    <phoneticPr fontId="1" type="noConversion"/>
  </si>
  <si>
    <t>备       注</t>
    <phoneticPr fontId="1" type="noConversion"/>
  </si>
  <si>
    <t>酒店</t>
    <phoneticPr fontId="1" type="noConversion"/>
  </si>
  <si>
    <t>会议酒店名称</t>
  </si>
  <si>
    <t>间/晚</t>
    <phoneticPr fontId="1" type="noConversion"/>
  </si>
  <si>
    <t>含服务费、单早、Wifi</t>
    <phoneticPr fontId="1" type="noConversion"/>
  </si>
  <si>
    <t>含服务费、双早、Wifi</t>
    <phoneticPr fontId="1" type="noConversion"/>
  </si>
  <si>
    <t>集结酒店名称</t>
  </si>
  <si>
    <t>中转酒店名称</t>
  </si>
  <si>
    <t>A-4</t>
  </si>
  <si>
    <t>签证酒店名称</t>
  </si>
  <si>
    <t>人数</t>
    <phoneticPr fontId="1" type="noConversion"/>
  </si>
  <si>
    <t>用餐</t>
    <phoneticPr fontId="1" type="noConversion"/>
  </si>
  <si>
    <t>人</t>
    <phoneticPr fontId="1" type="noConversion"/>
  </si>
  <si>
    <t>次</t>
    <phoneticPr fontId="1" type="noConversion"/>
  </si>
  <si>
    <t>交通</t>
    <phoneticPr fontId="1" type="noConversion"/>
  </si>
  <si>
    <t>机场及市内接送机用车</t>
  </si>
  <si>
    <t>辆/趟</t>
    <phoneticPr fontId="1" type="noConversion"/>
  </si>
  <si>
    <t>45座空调车接送机</t>
    <phoneticPr fontId="1" type="noConversion"/>
  </si>
  <si>
    <t>其他：延时费等</t>
  </si>
  <si>
    <t>辆/时</t>
  </si>
  <si>
    <t>辆/天</t>
    <phoneticPr fontId="1" type="noConversion"/>
  </si>
  <si>
    <t>集结用车</t>
  </si>
  <si>
    <t>Buick GL8商务车接送机</t>
    <phoneticPr fontId="1" type="noConversion"/>
  </si>
  <si>
    <t>4座帕萨特或别克接送机</t>
    <phoneticPr fontId="1" type="noConversion"/>
  </si>
  <si>
    <t>其他费用</t>
    <phoneticPr fontId="1" type="noConversion"/>
  </si>
  <si>
    <t>保险费</t>
    <phoneticPr fontId="1" type="noConversion"/>
  </si>
  <si>
    <t>人身保险、医疗保险、财产保险</t>
  </si>
  <si>
    <t>签证费</t>
  </si>
  <si>
    <t>含递送服务及快递</t>
  </si>
  <si>
    <t>如有固定价格请填写</t>
  </si>
  <si>
    <t>客人用水</t>
  </si>
  <si>
    <t>瓶</t>
  </si>
  <si>
    <t>出行手册及出行套装</t>
  </si>
  <si>
    <t>出行手册或出行套装等</t>
  </si>
  <si>
    <t>套</t>
  </si>
  <si>
    <t>其他费用</t>
  </si>
  <si>
    <t>E</t>
    <phoneticPr fontId="1" type="noConversion"/>
  </si>
  <si>
    <t>当地工作人员</t>
  </si>
  <si>
    <t>人/天</t>
    <phoneticPr fontId="1" type="noConversion"/>
  </si>
  <si>
    <t>小费</t>
  </si>
  <si>
    <t>E-3</t>
  </si>
  <si>
    <t>延时费</t>
  </si>
  <si>
    <t>人/时</t>
  </si>
  <si>
    <t>F</t>
    <phoneticPr fontId="1" type="noConversion"/>
  </si>
  <si>
    <t>服务费</t>
    <phoneticPr fontId="1" type="noConversion"/>
  </si>
  <si>
    <t>G</t>
    <phoneticPr fontId="1" type="noConversion"/>
  </si>
  <si>
    <t>现场服务人员费用</t>
    <phoneticPr fontId="1" type="noConversion"/>
  </si>
  <si>
    <t>全陪工作人员费用</t>
    <phoneticPr fontId="1" type="noConversion"/>
  </si>
  <si>
    <t>包含交通、住宿、补贴等</t>
  </si>
  <si>
    <t>团队或者散客，可退改最低舱位</t>
  </si>
  <si>
    <t>会议酒店</t>
  </si>
  <si>
    <t>延时费等</t>
  </si>
  <si>
    <t>H-3</t>
  </si>
  <si>
    <t>H-4</t>
  </si>
  <si>
    <t>上海出发</t>
  </si>
  <si>
    <t>北京出发</t>
  </si>
  <si>
    <t>广州出发</t>
  </si>
  <si>
    <t>每人每天至少1瓶</t>
  </si>
  <si>
    <t>项</t>
  </si>
  <si>
    <t>会议名称</t>
  </si>
  <si>
    <t>时间/地点/人数</t>
  </si>
  <si>
    <t xml:space="preserve">                    供应商签字盖章确认/Sign and Stamp by supplier:                                                                                                                                                                                                         </t>
  </si>
  <si>
    <t>国内接送机人员</t>
  </si>
  <si>
    <t>国内陪签工作人员</t>
  </si>
  <si>
    <t>E-4</t>
  </si>
  <si>
    <t>E-5</t>
  </si>
  <si>
    <t>散客票为可退改签最低仓位，团体票请注明有效期。</t>
  </si>
  <si>
    <t>WIFI租借费用</t>
  </si>
  <si>
    <t>境外一次性租借WIFI费用</t>
  </si>
  <si>
    <t>C-5</t>
  </si>
  <si>
    <t>火车票</t>
  </si>
  <si>
    <t>国内段火车票费用，请注明一等座/二等座</t>
  </si>
  <si>
    <t xml:space="preserve">              大会网址：</t>
  </si>
  <si>
    <t>E-6</t>
  </si>
  <si>
    <t>当地机场接送机工作人员</t>
  </si>
  <si>
    <t>个</t>
  </si>
  <si>
    <t>国内集结</t>
  </si>
  <si>
    <t>H-5</t>
  </si>
  <si>
    <r>
      <t>Buick GL8商务车</t>
    </r>
    <r>
      <rPr>
        <sz val="9"/>
        <color rgb="FFFF0000"/>
        <rFont val="宋体"/>
        <family val="3"/>
        <charset val="134"/>
      </rPr>
      <t>，12个小时用车</t>
    </r>
  </si>
  <si>
    <r>
      <t>22座空调车（考斯特/其他品牌），</t>
    </r>
    <r>
      <rPr>
        <sz val="9"/>
        <color rgb="FFFF0000"/>
        <rFont val="宋体"/>
        <family val="3"/>
        <charset val="134"/>
      </rPr>
      <t>12小时用车</t>
    </r>
  </si>
  <si>
    <r>
      <t>33座空调车（金龙,大宇，现代）,</t>
    </r>
    <r>
      <rPr>
        <sz val="9"/>
        <color rgb="FFFF0000"/>
        <rFont val="宋体"/>
        <family val="3"/>
        <charset val="134"/>
      </rPr>
      <t>12小时用车</t>
    </r>
  </si>
  <si>
    <r>
      <t>45座空调车</t>
    </r>
    <r>
      <rPr>
        <sz val="9"/>
        <color rgb="FFFF0000"/>
        <rFont val="宋体"/>
        <family val="3"/>
        <charset val="134"/>
      </rPr>
      <t>12小时用车</t>
    </r>
  </si>
  <si>
    <t>要求5年以上MICE接团经验</t>
  </si>
  <si>
    <t>WIFI租金费用</t>
  </si>
  <si>
    <t>A</t>
    <phoneticPr fontId="1" type="noConversion"/>
  </si>
  <si>
    <t>A-1</t>
    <phoneticPr fontId="1" type="noConversion"/>
  </si>
  <si>
    <t>签证服务</t>
    <phoneticPr fontId="1" type="noConversion"/>
  </si>
  <si>
    <t>签证</t>
    <phoneticPr fontId="1" type="noConversion"/>
  </si>
  <si>
    <t>签证服务</t>
    <phoneticPr fontId="1" type="noConversion"/>
  </si>
  <si>
    <t>签证服务</t>
    <phoneticPr fontId="1" type="noConversion"/>
  </si>
  <si>
    <t>次</t>
    <phoneticPr fontId="1" type="noConversion"/>
  </si>
  <si>
    <t>合计</t>
    <phoneticPr fontId="1" type="noConversion"/>
  </si>
  <si>
    <t>B</t>
    <phoneticPr fontId="1" type="noConversion"/>
  </si>
  <si>
    <t>B-1</t>
    <phoneticPr fontId="1" type="noConversion"/>
  </si>
  <si>
    <t>保险</t>
    <phoneticPr fontId="1" type="noConversion"/>
  </si>
  <si>
    <t>保险</t>
    <phoneticPr fontId="1" type="noConversion"/>
  </si>
  <si>
    <t>境外保险</t>
    <phoneticPr fontId="1" type="noConversion"/>
  </si>
  <si>
    <t>180</t>
    <phoneticPr fontId="1" type="noConversion"/>
  </si>
  <si>
    <t>次</t>
    <phoneticPr fontId="1" type="noConversion"/>
  </si>
  <si>
    <t>C</t>
    <phoneticPr fontId="1" type="noConversion"/>
  </si>
  <si>
    <t>C-1</t>
    <phoneticPr fontId="1" type="noConversion"/>
  </si>
  <si>
    <t>税费</t>
    <phoneticPr fontId="1" type="noConversion"/>
  </si>
  <si>
    <t>税费</t>
    <phoneticPr fontId="1" type="noConversion"/>
  </si>
  <si>
    <t>以上合计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</si>
</sst>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_);[Red]\(#,##0.00\)"/>
    <numFmt numFmtId="177" formatCode="#,##0.00_ "/>
    <numFmt numFmtId="178" formatCode="&quot;¥&quot;#,##0.00_);[Red]\(&quot;¥&quot;#,##0.00\)"/>
    <numFmt numFmtId="179" formatCode="0_ "/>
    <numFmt numFmtId="180" formatCode="&quot;¥&quot;#,##0"/>
    <numFmt numFmtId="181" formatCode="#,##0.0_ "/>
  </numFmts>
  <fonts count="4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8"/>
      <color theme="1"/>
      <name val="宋体"/>
      <family val="2"/>
      <scheme val="minor"/>
    </font>
    <font>
      <b/>
      <u/>
      <sz val="11"/>
      <color theme="1"/>
      <name val="宋体"/>
      <family val="2"/>
      <scheme val="minor"/>
    </font>
    <font>
      <u/>
      <sz val="11"/>
      <color indexed="12"/>
      <name val="ＭＳ Ｐゴシック"/>
      <family val="2"/>
      <charset val="128"/>
    </font>
    <font>
      <b/>
      <sz val="14"/>
      <name val="宋体"/>
      <family val="3"/>
      <charset val="134"/>
    </font>
    <font>
      <b/>
      <sz val="10"/>
      <name val="Arial"/>
      <family val="2"/>
    </font>
    <font>
      <sz val="12"/>
      <name val="Arial"/>
      <family val="2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4"/>
      <name val="宋体"/>
      <family val="3"/>
      <charset val="134"/>
    </font>
    <font>
      <b/>
      <u/>
      <sz val="9"/>
      <color indexed="10"/>
      <name val="宋体"/>
      <family val="3"/>
      <charset val="134"/>
    </font>
    <font>
      <b/>
      <u/>
      <sz val="10"/>
      <name val="宋体"/>
      <family val="3"/>
      <charset val="134"/>
    </font>
    <font>
      <b/>
      <u/>
      <sz val="10"/>
      <color indexed="10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theme="0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name val="Arial Unicode MS"/>
      <family val="2"/>
      <charset val="134"/>
    </font>
    <font>
      <b/>
      <sz val="10"/>
      <color theme="1"/>
      <name val="Arial"/>
      <family val="2"/>
    </font>
    <font>
      <sz val="10"/>
      <color rgb="FFFF0000"/>
      <name val="宋体"/>
      <family val="3"/>
      <charset val="134"/>
    </font>
    <font>
      <b/>
      <sz val="12"/>
      <name val="Arial"/>
      <family val="2"/>
    </font>
    <font>
      <b/>
      <sz val="14"/>
      <color theme="0"/>
      <name val="宋体"/>
      <family val="3"/>
      <charset val="134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华文细黑"/>
      <family val="3"/>
      <charset val="134"/>
    </font>
    <font>
      <sz val="9"/>
      <name val="华文细黑"/>
      <family val="3"/>
      <charset val="134"/>
    </font>
    <font>
      <sz val="9"/>
      <color theme="1"/>
      <name val="华文细黑"/>
      <family val="3"/>
      <charset val="134"/>
    </font>
    <font>
      <sz val="9"/>
      <color rgb="FFFF0000"/>
      <name val="华文细黑"/>
      <family val="3"/>
      <charset val="134"/>
    </font>
    <font>
      <b/>
      <sz val="9"/>
      <color theme="0"/>
      <name val="华文细黑"/>
      <family val="3"/>
      <charset val="134"/>
    </font>
    <font>
      <b/>
      <sz val="9"/>
      <color indexed="9"/>
      <name val="华文细黑"/>
      <family val="3"/>
      <charset val="134"/>
    </font>
    <font>
      <b/>
      <sz val="20"/>
      <name val="华文细黑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66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9" fontId="39" fillId="0" borderId="0" applyFont="0" applyFill="0" applyBorder="0" applyAlignment="0" applyProtection="0"/>
  </cellStyleXfs>
  <cellXfs count="316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2" applyFont="1" applyBorder="1" applyAlignment="1" applyProtection="1">
      <alignment vertical="center"/>
    </xf>
    <xf numFmtId="178" fontId="9" fillId="0" borderId="0" xfId="0" applyNumberFormat="1" applyFont="1">
      <alignment vertical="center"/>
    </xf>
    <xf numFmtId="0" fontId="18" fillId="0" borderId="0" xfId="0" applyFont="1">
      <alignment vertical="center"/>
    </xf>
    <xf numFmtId="0" fontId="16" fillId="0" borderId="0" xfId="3" applyFont="1" applyBorder="1" applyAlignment="1">
      <alignment vertical="center"/>
    </xf>
    <xf numFmtId="0" fontId="21" fillId="4" borderId="13" xfId="3" applyFont="1" applyFill="1" applyBorder="1" applyAlignment="1">
      <alignment vertical="center" wrapText="1"/>
    </xf>
    <xf numFmtId="0" fontId="16" fillId="0" borderId="0" xfId="3" applyFont="1" applyBorder="1" applyAlignment="1">
      <alignment horizontal="left" vertical="center"/>
    </xf>
    <xf numFmtId="0" fontId="23" fillId="4" borderId="21" xfId="3" applyFont="1" applyFill="1" applyBorder="1" applyAlignment="1">
      <alignment horizontal="left" vertical="center"/>
    </xf>
    <xf numFmtId="14" fontId="24" fillId="4" borderId="21" xfId="3" applyNumberFormat="1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25" fillId="0" borderId="2" xfId="3" applyFont="1" applyBorder="1" applyAlignment="1">
      <alignment horizontal="center" vertical="center"/>
    </xf>
    <xf numFmtId="0" fontId="15" fillId="0" borderId="3" xfId="3" applyFont="1" applyBorder="1">
      <alignment vertical="center"/>
    </xf>
    <xf numFmtId="0" fontId="26" fillId="4" borderId="1" xfId="3" applyFont="1" applyFill="1" applyBorder="1" applyAlignment="1">
      <alignment horizontal="left" vertical="center"/>
    </xf>
    <xf numFmtId="0" fontId="26" fillId="4" borderId="1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40" fontId="26" fillId="3" borderId="1" xfId="3" applyNumberFormat="1" applyFont="1" applyFill="1" applyBorder="1" applyAlignment="1">
      <alignment horizontal="right" vertical="center"/>
    </xf>
    <xf numFmtId="4" fontId="15" fillId="0" borderId="1" xfId="3" applyNumberFormat="1" applyFont="1" applyFill="1" applyBorder="1">
      <alignment vertical="center"/>
    </xf>
    <xf numFmtId="0" fontId="26" fillId="0" borderId="3" xfId="3" applyFont="1" applyBorder="1" applyAlignment="1">
      <alignment vertical="center" wrapText="1"/>
    </xf>
    <xf numFmtId="4" fontId="25" fillId="0" borderId="5" xfId="3" applyNumberFormat="1" applyFont="1" applyFill="1" applyBorder="1">
      <alignment vertical="center"/>
    </xf>
    <xf numFmtId="0" fontId="27" fillId="6" borderId="6" xfId="3" applyFont="1" applyFill="1" applyBorder="1" applyAlignment="1">
      <alignment horizontal="center" vertical="center"/>
    </xf>
    <xf numFmtId="0" fontId="27" fillId="6" borderId="7" xfId="3" applyFont="1" applyFill="1" applyBorder="1" applyAlignment="1">
      <alignment horizontal="center" vertical="center"/>
    </xf>
    <xf numFmtId="0" fontId="28" fillId="6" borderId="7" xfId="3" applyFont="1" applyFill="1" applyBorder="1" applyAlignment="1">
      <alignment horizontal="center" vertical="center"/>
    </xf>
    <xf numFmtId="0" fontId="27" fillId="6" borderId="15" xfId="3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" xfId="3" applyFont="1" applyBorder="1" applyAlignment="1">
      <alignment horizontal="left" vertical="center"/>
    </xf>
    <xf numFmtId="0" fontId="15" fillId="4" borderId="1" xfId="3" applyFont="1" applyFill="1" applyBorder="1" applyAlignment="1">
      <alignment horizontal="left" vertical="center"/>
    </xf>
    <xf numFmtId="0" fontId="15" fillId="4" borderId="1" xfId="3" applyFont="1" applyFill="1" applyBorder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15" fillId="4" borderId="1" xfId="3" applyFont="1" applyFill="1" applyBorder="1" applyAlignment="1">
      <alignment horizontal="center" vertical="center"/>
    </xf>
    <xf numFmtId="4" fontId="25" fillId="0" borderId="1" xfId="3" applyNumberFormat="1" applyFont="1" applyBorder="1">
      <alignment vertical="center"/>
    </xf>
    <xf numFmtId="0" fontId="15" fillId="0" borderId="1" xfId="3" applyFont="1" applyBorder="1">
      <alignment vertical="center"/>
    </xf>
    <xf numFmtId="0" fontId="15" fillId="4" borderId="28" xfId="3" applyFont="1" applyFill="1" applyBorder="1" applyAlignment="1">
      <alignment horizontal="center" vertical="center"/>
    </xf>
    <xf numFmtId="0" fontId="15" fillId="0" borderId="38" xfId="3" applyFont="1" applyBorder="1">
      <alignment vertical="center"/>
    </xf>
    <xf numFmtId="0" fontId="15" fillId="0" borderId="32" xfId="3" applyFont="1" applyBorder="1" applyAlignment="1">
      <alignment horizontal="center" vertical="center"/>
    </xf>
    <xf numFmtId="0" fontId="15" fillId="2" borderId="1" xfId="3" applyFont="1" applyFill="1" applyBorder="1" applyAlignment="1">
      <alignment horizontal="left" vertical="center"/>
    </xf>
    <xf numFmtId="0" fontId="25" fillId="0" borderId="1" xfId="3" applyFont="1" applyBorder="1" applyAlignment="1">
      <alignment horizontal="left" vertical="center"/>
    </xf>
    <xf numFmtId="0" fontId="27" fillId="6" borderId="39" xfId="3" applyFont="1" applyFill="1" applyBorder="1" applyAlignment="1">
      <alignment horizontal="center" vertical="center"/>
    </xf>
    <xf numFmtId="0" fontId="27" fillId="6" borderId="40" xfId="3" applyFont="1" applyFill="1" applyBorder="1" applyAlignment="1">
      <alignment horizontal="center" vertical="center"/>
    </xf>
    <xf numFmtId="0" fontId="27" fillId="6" borderId="43" xfId="3" applyFont="1" applyFill="1" applyBorder="1" applyAlignment="1">
      <alignment horizontal="center" vertical="center"/>
    </xf>
    <xf numFmtId="0" fontId="25" fillId="4" borderId="1" xfId="3" applyFont="1" applyFill="1" applyBorder="1" applyAlignment="1">
      <alignment horizontal="left" vertical="center"/>
    </xf>
    <xf numFmtId="0" fontId="15" fillId="0" borderId="44" xfId="3" applyFont="1" applyBorder="1">
      <alignment vertical="center"/>
    </xf>
    <xf numFmtId="0" fontId="15" fillId="0" borderId="45" xfId="3" applyFont="1" applyBorder="1">
      <alignment vertical="center"/>
    </xf>
    <xf numFmtId="0" fontId="25" fillId="7" borderId="46" xfId="3" applyFont="1" applyFill="1" applyBorder="1" applyAlignment="1">
      <alignment horizontal="left" vertical="center"/>
    </xf>
    <xf numFmtId="0" fontId="25" fillId="7" borderId="47" xfId="3" applyFont="1" applyFill="1" applyBorder="1" applyAlignment="1">
      <alignment horizontal="left" vertical="center"/>
    </xf>
    <xf numFmtId="0" fontId="25" fillId="7" borderId="0" xfId="3" applyFont="1" applyFill="1" applyBorder="1" applyAlignment="1">
      <alignment horizontal="left" vertical="center"/>
    </xf>
    <xf numFmtId="0" fontId="25" fillId="7" borderId="48" xfId="3" applyFont="1" applyFill="1" applyBorder="1" applyAlignment="1">
      <alignment horizontal="left" vertical="center"/>
    </xf>
    <xf numFmtId="4" fontId="25" fillId="7" borderId="34" xfId="3" applyNumberFormat="1" applyFont="1" applyFill="1" applyBorder="1">
      <alignment vertical="center"/>
    </xf>
    <xf numFmtId="0" fontId="15" fillId="7" borderId="45" xfId="3" applyFont="1" applyFill="1" applyBorder="1">
      <alignment vertical="center"/>
    </xf>
    <xf numFmtId="4" fontId="25" fillId="7" borderId="1" xfId="3" applyNumberFormat="1" applyFont="1" applyFill="1" applyBorder="1">
      <alignment vertical="center"/>
    </xf>
    <xf numFmtId="0" fontId="15" fillId="7" borderId="38" xfId="3" applyFont="1" applyFill="1" applyBorder="1">
      <alignment vertical="center"/>
    </xf>
    <xf numFmtId="0" fontId="15" fillId="7" borderId="3" xfId="3" applyFont="1" applyFill="1" applyBorder="1">
      <alignment vertical="center"/>
    </xf>
    <xf numFmtId="0" fontId="14" fillId="8" borderId="32" xfId="3" applyFont="1" applyFill="1" applyBorder="1" applyAlignment="1">
      <alignment vertical="center"/>
    </xf>
    <xf numFmtId="0" fontId="14" fillId="8" borderId="28" xfId="3" applyFont="1" applyFill="1" applyBorder="1" applyAlignment="1">
      <alignment vertical="center"/>
    </xf>
    <xf numFmtId="0" fontId="14" fillId="8" borderId="29" xfId="3" applyFont="1" applyFill="1" applyBorder="1" applyAlignment="1">
      <alignment vertical="center"/>
    </xf>
    <xf numFmtId="177" fontId="14" fillId="8" borderId="1" xfId="3" applyNumberFormat="1" applyFont="1" applyFill="1" applyBorder="1" applyAlignment="1">
      <alignment horizontal="right" vertical="center"/>
    </xf>
    <xf numFmtId="177" fontId="12" fillId="8" borderId="3" xfId="3" applyNumberFormat="1" applyFont="1" applyFill="1" applyBorder="1">
      <alignment vertical="center"/>
    </xf>
    <xf numFmtId="0" fontId="16" fillId="0" borderId="0" xfId="3" applyFont="1" applyBorder="1" applyAlignment="1">
      <alignment horizontal="center" vertical="center"/>
    </xf>
    <xf numFmtId="0" fontId="10" fillId="0" borderId="38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8" fillId="0" borderId="2" xfId="0" applyFont="1" applyFill="1" applyBorder="1" applyAlignment="1">
      <alignment horizontal="right" vertical="center"/>
    </xf>
    <xf numFmtId="0" fontId="10" fillId="0" borderId="44" xfId="0" applyFont="1" applyBorder="1">
      <alignment vertical="center"/>
    </xf>
    <xf numFmtId="0" fontId="13" fillId="0" borderId="3" xfId="0" applyFont="1" applyFill="1" applyBorder="1">
      <alignment vertical="center"/>
    </xf>
    <xf numFmtId="0" fontId="13" fillId="0" borderId="2" xfId="0" applyFont="1" applyBorder="1" applyAlignment="1">
      <alignment vertical="center"/>
    </xf>
    <xf numFmtId="0" fontId="10" fillId="0" borderId="38" xfId="0" applyFont="1" applyBorder="1">
      <alignment vertical="center"/>
    </xf>
    <xf numFmtId="0" fontId="13" fillId="0" borderId="0" xfId="0" applyFont="1" applyBorder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21" xfId="0" applyFont="1" applyBorder="1">
      <alignment vertical="center"/>
    </xf>
    <xf numFmtId="0" fontId="13" fillId="0" borderId="13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8" fillId="2" borderId="34" xfId="0" applyFont="1" applyFill="1" applyBorder="1" applyAlignment="1">
      <alignment horizontal="center" wrapText="1"/>
    </xf>
    <xf numFmtId="178" fontId="8" fillId="2" borderId="34" xfId="0" applyNumberFormat="1" applyFont="1" applyFill="1" applyBorder="1" applyAlignment="1">
      <alignment horizontal="center" wrapText="1"/>
    </xf>
    <xf numFmtId="0" fontId="8" fillId="2" borderId="37" xfId="0" applyFont="1" applyFill="1" applyBorder="1" applyAlignment="1">
      <alignment horizontal="center" wrapText="1"/>
    </xf>
    <xf numFmtId="0" fontId="16" fillId="11" borderId="18" xfId="0" applyFont="1" applyFill="1" applyBorder="1">
      <alignment vertical="center"/>
    </xf>
    <xf numFmtId="0" fontId="13" fillId="11" borderId="45" xfId="0" applyFont="1" applyFill="1" applyBorder="1">
      <alignment vertical="center"/>
    </xf>
    <xf numFmtId="0" fontId="13" fillId="11" borderId="44" xfId="0" applyFont="1" applyFill="1" applyBorder="1">
      <alignment vertical="center"/>
    </xf>
    <xf numFmtId="0" fontId="16" fillId="11" borderId="2" xfId="0" applyFont="1" applyFill="1" applyBorder="1">
      <alignment vertical="center"/>
    </xf>
    <xf numFmtId="0" fontId="13" fillId="2" borderId="49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2" fontId="13" fillId="0" borderId="2" xfId="0" applyNumberFormat="1" applyFont="1" applyFill="1" applyBorder="1" applyAlignment="1">
      <alignment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78" fontId="13" fillId="11" borderId="32" xfId="0" applyNumberFormat="1" applyFont="1" applyFill="1" applyBorder="1" applyAlignment="1"/>
    <xf numFmtId="176" fontId="13" fillId="11" borderId="32" xfId="0" applyNumberFormat="1" applyFont="1" applyFill="1" applyBorder="1" applyAlignment="1"/>
    <xf numFmtId="180" fontId="8" fillId="11" borderId="32" xfId="0" applyNumberFormat="1" applyFont="1" applyFill="1" applyBorder="1" applyAlignment="1"/>
    <xf numFmtId="180" fontId="8" fillId="11" borderId="28" xfId="0" applyNumberFormat="1" applyFont="1" applyFill="1" applyBorder="1" applyAlignment="1"/>
    <xf numFmtId="180" fontId="8" fillId="11" borderId="38" xfId="0" applyNumberFormat="1" applyFont="1" applyFill="1" applyBorder="1" applyAlignment="1"/>
    <xf numFmtId="180" fontId="10" fillId="0" borderId="44" xfId="0" applyNumberFormat="1" applyFont="1" applyBorder="1" applyAlignment="1">
      <alignment vertical="center" wrapText="1"/>
    </xf>
    <xf numFmtId="180" fontId="13" fillId="0" borderId="1" xfId="0" applyNumberFormat="1" applyFont="1" applyBorder="1" applyAlignment="1">
      <alignment horizontal="center"/>
    </xf>
    <xf numFmtId="180" fontId="10" fillId="0" borderId="44" xfId="0" applyNumberFormat="1" applyFont="1" applyBorder="1" applyAlignment="1">
      <alignment horizontal="left" vertical="distributed" wrapText="1"/>
    </xf>
    <xf numFmtId="180" fontId="13" fillId="11" borderId="28" xfId="0" applyNumberFormat="1" applyFont="1" applyFill="1" applyBorder="1" applyAlignment="1"/>
    <xf numFmtId="180" fontId="10" fillId="2" borderId="44" xfId="0" applyNumberFormat="1" applyFont="1" applyFill="1" applyBorder="1" applyAlignment="1">
      <alignment vertical="center" wrapText="1"/>
    </xf>
    <xf numFmtId="180" fontId="13" fillId="0" borderId="3" xfId="0" applyNumberFormat="1" applyFont="1" applyFill="1" applyBorder="1">
      <alignment vertical="center"/>
    </xf>
    <xf numFmtId="180" fontId="10" fillId="2" borderId="53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0" borderId="1" xfId="3" applyFont="1" applyBorder="1" applyAlignment="1">
      <alignment horizontal="left" vertical="center"/>
    </xf>
    <xf numFmtId="0" fontId="10" fillId="2" borderId="1" xfId="3" applyFont="1" applyFill="1" applyBorder="1" applyAlignment="1">
      <alignment horizontal="left" vertical="center"/>
    </xf>
    <xf numFmtId="0" fontId="16" fillId="0" borderId="1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32" fillId="0" borderId="1" xfId="3" applyFont="1" applyBorder="1" applyAlignment="1">
      <alignment horizontal="left" vertical="center"/>
    </xf>
    <xf numFmtId="178" fontId="13" fillId="0" borderId="0" xfId="0" applyNumberFormat="1" applyFont="1">
      <alignment vertical="center"/>
    </xf>
    <xf numFmtId="0" fontId="9" fillId="10" borderId="14" xfId="0" applyFont="1" applyFill="1" applyBorder="1" applyAlignment="1">
      <alignment horizontal="center" vertical="center"/>
    </xf>
    <xf numFmtId="0" fontId="28" fillId="5" borderId="6" xfId="3" applyFont="1" applyFill="1" applyBorder="1" applyAlignment="1">
      <alignment horizontal="center" vertical="center"/>
    </xf>
    <xf numFmtId="0" fontId="28" fillId="5" borderId="7" xfId="3" applyFont="1" applyFill="1" applyBorder="1" applyAlignment="1">
      <alignment horizontal="center" vertical="center"/>
    </xf>
    <xf numFmtId="0" fontId="28" fillId="5" borderId="15" xfId="3" applyFont="1" applyFill="1" applyBorder="1" applyAlignment="1">
      <alignment horizontal="center" vertical="center"/>
    </xf>
    <xf numFmtId="4" fontId="15" fillId="3" borderId="1" xfId="3" applyNumberFormat="1" applyFont="1" applyFill="1" applyBorder="1" applyAlignment="1">
      <alignment horizontal="right" vertical="center"/>
    </xf>
    <xf numFmtId="4" fontId="15" fillId="3" borderId="29" xfId="3" applyNumberFormat="1" applyFont="1" applyFill="1" applyBorder="1" applyAlignment="1">
      <alignment horizontal="right" vertical="center"/>
    </xf>
    <xf numFmtId="0" fontId="28" fillId="6" borderId="41" xfId="3" applyFont="1" applyFill="1" applyBorder="1" applyAlignment="1">
      <alignment horizontal="center" vertical="center"/>
    </xf>
    <xf numFmtId="0" fontId="28" fillId="6" borderId="42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right" vertical="center"/>
    </xf>
    <xf numFmtId="177" fontId="15" fillId="3" borderId="1" xfId="3" applyNumberFormat="1" applyFont="1" applyFill="1" applyBorder="1" applyAlignment="1">
      <alignment horizontal="right" vertical="center"/>
    </xf>
    <xf numFmtId="0" fontId="15" fillId="2" borderId="1" xfId="3" applyFont="1" applyFill="1" applyBorder="1" applyAlignment="1">
      <alignment horizontal="center" vertical="center"/>
    </xf>
    <xf numFmtId="0" fontId="30" fillId="0" borderId="13" xfId="0" applyFont="1" applyBorder="1">
      <alignment vertical="center"/>
    </xf>
    <xf numFmtId="0" fontId="13" fillId="11" borderId="38" xfId="0" applyFont="1" applyFill="1" applyBorder="1" applyAlignment="1"/>
    <xf numFmtId="178" fontId="13" fillId="11" borderId="38" xfId="0" applyNumberFormat="1" applyFont="1" applyFill="1" applyBorder="1" applyAlignment="1"/>
    <xf numFmtId="176" fontId="13" fillId="11" borderId="38" xfId="0" applyNumberFormat="1" applyFont="1" applyFill="1" applyBorder="1" applyAlignment="1"/>
    <xf numFmtId="3" fontId="35" fillId="11" borderId="38" xfId="0" applyNumberFormat="1" applyFont="1" applyFill="1" applyBorder="1" applyAlignment="1"/>
    <xf numFmtId="3" fontId="35" fillId="11" borderId="32" xfId="0" applyNumberFormat="1" applyFont="1" applyFill="1" applyBorder="1" applyAlignment="1"/>
    <xf numFmtId="3" fontId="35" fillId="11" borderId="28" xfId="0" applyNumberFormat="1" applyFont="1" applyFill="1" applyBorder="1" applyAlignment="1"/>
    <xf numFmtId="3" fontId="13" fillId="0" borderId="29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2" borderId="29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11" borderId="28" xfId="0" applyNumberFormat="1" applyFont="1" applyFill="1" applyBorder="1" applyAlignment="1"/>
    <xf numFmtId="3" fontId="13" fillId="0" borderId="29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3" fontId="13" fillId="0" borderId="3" xfId="0" applyNumberFormat="1" applyFont="1" applyFill="1" applyBorder="1">
      <alignment vertical="center"/>
    </xf>
    <xf numFmtId="3" fontId="13" fillId="0" borderId="1" xfId="0" applyNumberFormat="1" applyFont="1" applyFill="1" applyBorder="1" applyAlignment="1">
      <alignment horizontal="center"/>
    </xf>
    <xf numFmtId="3" fontId="13" fillId="2" borderId="49" xfId="0" applyNumberFormat="1" applyFont="1" applyFill="1" applyBorder="1" applyAlignment="1">
      <alignment horizontal="center" vertical="center"/>
    </xf>
    <xf numFmtId="0" fontId="35" fillId="10" borderId="8" xfId="0" applyFont="1" applyFill="1" applyBorder="1" applyAlignment="1">
      <alignment horizontal="right" vertical="center"/>
    </xf>
    <xf numFmtId="0" fontId="37" fillId="0" borderId="3" xfId="3" applyFont="1" applyBorder="1">
      <alignment vertical="center"/>
    </xf>
    <xf numFmtId="0" fontId="26" fillId="2" borderId="3" xfId="3" applyFont="1" applyFill="1" applyBorder="1" applyAlignment="1">
      <alignment vertical="center" wrapText="1"/>
    </xf>
    <xf numFmtId="0" fontId="18" fillId="2" borderId="0" xfId="0" applyFont="1" applyFill="1">
      <alignment vertical="center"/>
    </xf>
    <xf numFmtId="0" fontId="0" fillId="2" borderId="0" xfId="0" applyFill="1">
      <alignment vertical="center"/>
    </xf>
    <xf numFmtId="0" fontId="19" fillId="0" borderId="3" xfId="3" applyFont="1" applyBorder="1">
      <alignment vertical="center"/>
    </xf>
    <xf numFmtId="0" fontId="37" fillId="0" borderId="1" xfId="3" applyFont="1" applyBorder="1">
      <alignment vertical="center"/>
    </xf>
    <xf numFmtId="0" fontId="37" fillId="0" borderId="30" xfId="3" applyFont="1" applyBorder="1">
      <alignment vertical="center"/>
    </xf>
    <xf numFmtId="0" fontId="15" fillId="4" borderId="30" xfId="3" applyFont="1" applyFill="1" applyBorder="1" applyAlignment="1">
      <alignment horizontal="center" vertical="center"/>
    </xf>
    <xf numFmtId="0" fontId="15" fillId="4" borderId="49" xfId="3" applyFont="1" applyFill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4" fontId="15" fillId="3" borderId="57" xfId="3" applyNumberFormat="1" applyFont="1" applyFill="1" applyBorder="1" applyAlignment="1">
      <alignment horizontal="right" vertical="center"/>
    </xf>
    <xf numFmtId="0" fontId="15" fillId="0" borderId="35" xfId="3" applyFont="1" applyBorder="1">
      <alignment vertical="center"/>
    </xf>
    <xf numFmtId="14" fontId="15" fillId="0" borderId="1" xfId="3" applyNumberFormat="1" applyFont="1" applyBorder="1" applyAlignment="1">
      <alignment horizontal="left" vertical="center"/>
    </xf>
    <xf numFmtId="0" fontId="28" fillId="6" borderId="33" xfId="3" applyFont="1" applyFill="1" applyBorder="1" applyAlignment="1">
      <alignment horizontal="center" vertical="center"/>
    </xf>
    <xf numFmtId="0" fontId="15" fillId="4" borderId="29" xfId="3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38" fillId="0" borderId="1" xfId="3" applyFont="1" applyBorder="1" applyAlignment="1">
      <alignment horizontal="left" vertical="center"/>
    </xf>
    <xf numFmtId="0" fontId="10" fillId="0" borderId="4" xfId="3" applyFont="1" applyBorder="1" applyAlignment="1">
      <alignment horizontal="left" vertical="center"/>
    </xf>
    <xf numFmtId="0" fontId="16" fillId="0" borderId="58" xfId="3" applyFont="1" applyBorder="1" applyAlignment="1">
      <alignment horizontal="left" vertical="center" wrapText="1"/>
    </xf>
    <xf numFmtId="0" fontId="41" fillId="0" borderId="2" xfId="3" applyFont="1" applyBorder="1" applyAlignment="1">
      <alignment horizontal="center" vertical="center"/>
    </xf>
    <xf numFmtId="0" fontId="42" fillId="0" borderId="3" xfId="3" applyFont="1" applyBorder="1">
      <alignment vertical="center"/>
    </xf>
    <xf numFmtId="0" fontId="42" fillId="0" borderId="19" xfId="3" applyFont="1" applyBorder="1" applyAlignment="1">
      <alignment horizontal="center" vertical="center"/>
    </xf>
    <xf numFmtId="14" fontId="42" fillId="0" borderId="30" xfId="3" applyNumberFormat="1" applyFont="1" applyBorder="1" applyAlignment="1">
      <alignment horizontal="left" vertical="center"/>
    </xf>
    <xf numFmtId="0" fontId="43" fillId="0" borderId="1" xfId="3" applyFont="1" applyBorder="1">
      <alignment vertical="center"/>
    </xf>
    <xf numFmtId="0" fontId="42" fillId="4" borderId="1" xfId="3" applyFont="1" applyFill="1" applyBorder="1" applyAlignment="1">
      <alignment horizontal="center" vertical="center"/>
    </xf>
    <xf numFmtId="0" fontId="42" fillId="0" borderId="1" xfId="3" applyFont="1" applyBorder="1" applyAlignment="1">
      <alignment horizontal="center" vertical="center"/>
    </xf>
    <xf numFmtId="4" fontId="42" fillId="3" borderId="1" xfId="3" applyNumberFormat="1" applyFont="1" applyFill="1" applyBorder="1" applyAlignment="1">
      <alignment horizontal="right" vertical="center"/>
    </xf>
    <xf numFmtId="4" fontId="42" fillId="0" borderId="1" xfId="3" applyNumberFormat="1" applyFont="1" applyFill="1" applyBorder="1">
      <alignment vertical="center"/>
    </xf>
    <xf numFmtId="0" fontId="41" fillId="7" borderId="46" xfId="3" applyFont="1" applyFill="1" applyBorder="1" applyAlignment="1">
      <alignment horizontal="left" vertical="center"/>
    </xf>
    <xf numFmtId="0" fontId="41" fillId="7" borderId="47" xfId="3" applyFont="1" applyFill="1" applyBorder="1" applyAlignment="1">
      <alignment horizontal="left" vertical="center"/>
    </xf>
    <xf numFmtId="0" fontId="41" fillId="7" borderId="0" xfId="3" applyFont="1" applyFill="1" applyBorder="1" applyAlignment="1">
      <alignment horizontal="left" vertical="center"/>
    </xf>
    <xf numFmtId="0" fontId="41" fillId="7" borderId="48" xfId="3" applyFont="1" applyFill="1" applyBorder="1" applyAlignment="1">
      <alignment horizontal="left" vertical="center"/>
    </xf>
    <xf numFmtId="4" fontId="41" fillId="7" borderId="34" xfId="3" applyNumberFormat="1" applyFont="1" applyFill="1" applyBorder="1">
      <alignment vertical="center"/>
    </xf>
    <xf numFmtId="0" fontId="42" fillId="7" borderId="45" xfId="3" applyFont="1" applyFill="1" applyBorder="1">
      <alignment vertical="center"/>
    </xf>
    <xf numFmtId="0" fontId="42" fillId="0" borderId="2" xfId="3" applyFont="1" applyBorder="1" applyAlignment="1">
      <alignment horizontal="center" vertical="center"/>
    </xf>
    <xf numFmtId="0" fontId="42" fillId="0" borderId="1" xfId="3" applyFont="1" applyBorder="1">
      <alignment vertical="center"/>
    </xf>
    <xf numFmtId="4" fontId="41" fillId="7" borderId="1" xfId="3" applyNumberFormat="1" applyFont="1" applyFill="1" applyBorder="1">
      <alignment vertical="center"/>
    </xf>
    <xf numFmtId="0" fontId="42" fillId="7" borderId="38" xfId="3" applyFont="1" applyFill="1" applyBorder="1">
      <alignment vertical="center"/>
    </xf>
    <xf numFmtId="0" fontId="42" fillId="0" borderId="1" xfId="3" applyFont="1" applyBorder="1" applyAlignment="1">
      <alignment horizontal="left" vertical="center"/>
    </xf>
    <xf numFmtId="0" fontId="42" fillId="2" borderId="1" xfId="3" applyFont="1" applyFill="1" applyBorder="1" applyAlignment="1">
      <alignment horizontal="center" vertical="center"/>
    </xf>
    <xf numFmtId="0" fontId="44" fillId="0" borderId="3" xfId="3" applyFont="1" applyBorder="1">
      <alignment vertical="center"/>
    </xf>
    <xf numFmtId="0" fontId="42" fillId="7" borderId="3" xfId="3" applyFont="1" applyFill="1" applyBorder="1">
      <alignment vertical="center"/>
    </xf>
    <xf numFmtId="0" fontId="43" fillId="0" borderId="0" xfId="0" applyFont="1">
      <alignment vertical="center"/>
    </xf>
    <xf numFmtId="0" fontId="45" fillId="5" borderId="6" xfId="3" applyFont="1" applyFill="1" applyBorder="1" applyAlignment="1">
      <alignment horizontal="center" vertical="center"/>
    </xf>
    <xf numFmtId="0" fontId="45" fillId="5" borderId="7" xfId="3" applyFont="1" applyFill="1" applyBorder="1" applyAlignment="1">
      <alignment horizontal="center" vertical="center"/>
    </xf>
    <xf numFmtId="0" fontId="45" fillId="5" borderId="15" xfId="3" applyFont="1" applyFill="1" applyBorder="1" applyAlignment="1">
      <alignment horizontal="center" vertical="center"/>
    </xf>
    <xf numFmtId="0" fontId="46" fillId="6" borderId="6" xfId="3" applyFont="1" applyFill="1" applyBorder="1" applyAlignment="1">
      <alignment horizontal="center" vertical="center"/>
    </xf>
    <xf numFmtId="0" fontId="46" fillId="6" borderId="7" xfId="3" applyFont="1" applyFill="1" applyBorder="1" applyAlignment="1">
      <alignment horizontal="center" vertical="center"/>
    </xf>
    <xf numFmtId="0" fontId="46" fillId="6" borderId="15" xfId="3" applyFont="1" applyFill="1" applyBorder="1" applyAlignment="1">
      <alignment horizontal="center" vertical="center"/>
    </xf>
    <xf numFmtId="0" fontId="41" fillId="8" borderId="32" xfId="3" applyFont="1" applyFill="1" applyBorder="1" applyAlignment="1">
      <alignment vertical="center"/>
    </xf>
    <xf numFmtId="0" fontId="41" fillId="8" borderId="28" xfId="3" applyFont="1" applyFill="1" applyBorder="1" applyAlignment="1">
      <alignment vertical="center"/>
    </xf>
    <xf numFmtId="0" fontId="41" fillId="8" borderId="29" xfId="3" applyFont="1" applyFill="1" applyBorder="1" applyAlignment="1">
      <alignment vertical="center"/>
    </xf>
    <xf numFmtId="177" fontId="42" fillId="8" borderId="3" xfId="3" applyNumberFormat="1" applyFont="1" applyFill="1" applyBorder="1">
      <alignment vertical="center"/>
    </xf>
    <xf numFmtId="0" fontId="45" fillId="6" borderId="10" xfId="3" applyFont="1" applyFill="1" applyBorder="1" applyAlignment="1">
      <alignment horizontal="center" vertical="center"/>
    </xf>
    <xf numFmtId="0" fontId="45" fillId="6" borderId="33" xfId="3" applyFont="1" applyFill="1" applyBorder="1" applyAlignment="1">
      <alignment horizontal="center" vertical="center"/>
    </xf>
    <xf numFmtId="0" fontId="41" fillId="0" borderId="4" xfId="3" applyFont="1" applyBorder="1" applyAlignment="1">
      <alignment horizontal="left" vertical="center"/>
    </xf>
    <xf numFmtId="0" fontId="41" fillId="0" borderId="28" xfId="3" applyFont="1" applyBorder="1" applyAlignment="1">
      <alignment horizontal="left" vertical="center"/>
    </xf>
    <xf numFmtId="0" fontId="41" fillId="0" borderId="38" xfId="3" applyFont="1" applyBorder="1" applyAlignment="1">
      <alignment horizontal="left" vertical="center"/>
    </xf>
    <xf numFmtId="0" fontId="41" fillId="7" borderId="32" xfId="3" applyFont="1" applyFill="1" applyBorder="1" applyAlignment="1">
      <alignment horizontal="left" vertical="center"/>
    </xf>
    <xf numFmtId="0" fontId="41" fillId="7" borderId="28" xfId="3" applyFont="1" applyFill="1" applyBorder="1" applyAlignment="1">
      <alignment horizontal="left" vertical="center"/>
    </xf>
    <xf numFmtId="0" fontId="41" fillId="7" borderId="29" xfId="3" applyFont="1" applyFill="1" applyBorder="1" applyAlignment="1">
      <alignment horizontal="left" vertical="center"/>
    </xf>
    <xf numFmtId="0" fontId="41" fillId="0" borderId="16" xfId="3" applyFont="1" applyBorder="1" applyAlignment="1">
      <alignment horizontal="left" vertical="center"/>
    </xf>
    <xf numFmtId="0" fontId="41" fillId="0" borderId="14" xfId="3" applyFont="1" applyBorder="1" applyAlignment="1">
      <alignment horizontal="left" vertical="center"/>
    </xf>
    <xf numFmtId="0" fontId="41" fillId="0" borderId="50" xfId="3" applyFont="1" applyBorder="1" applyAlignment="1">
      <alignment horizontal="left" vertical="center"/>
    </xf>
    <xf numFmtId="0" fontId="41" fillId="0" borderId="22" xfId="3" applyFont="1" applyBorder="1" applyAlignment="1">
      <alignment horizontal="left" vertical="center"/>
    </xf>
    <xf numFmtId="0" fontId="43" fillId="0" borderId="22" xfId="0" applyFont="1" applyBorder="1" applyAlignment="1">
      <alignment vertical="center"/>
    </xf>
    <xf numFmtId="0" fontId="45" fillId="5" borderId="26" xfId="3" applyFont="1" applyFill="1" applyBorder="1" applyAlignment="1">
      <alignment horizontal="center" vertical="center"/>
    </xf>
    <xf numFmtId="0" fontId="45" fillId="5" borderId="21" xfId="3" applyFont="1" applyFill="1" applyBorder="1" applyAlignment="1">
      <alignment horizontal="center" vertical="center"/>
    </xf>
    <xf numFmtId="0" fontId="45" fillId="5" borderId="27" xfId="3" applyFont="1" applyFill="1" applyBorder="1" applyAlignment="1">
      <alignment horizontal="center" vertical="center"/>
    </xf>
    <xf numFmtId="0" fontId="41" fillId="0" borderId="29" xfId="3" applyFont="1" applyBorder="1" applyAlignment="1">
      <alignment horizontal="left" vertical="center"/>
    </xf>
    <xf numFmtId="4" fontId="15" fillId="2" borderId="4" xfId="3" applyNumberFormat="1" applyFont="1" applyFill="1" applyBorder="1" applyAlignment="1">
      <alignment horizontal="center" vertical="center"/>
    </xf>
    <xf numFmtId="0" fontId="15" fillId="2" borderId="29" xfId="3" applyFont="1" applyFill="1" applyBorder="1" applyAlignment="1">
      <alignment horizontal="center" vertical="center"/>
    </xf>
    <xf numFmtId="0" fontId="25" fillId="7" borderId="32" xfId="3" applyFont="1" applyFill="1" applyBorder="1" applyAlignment="1">
      <alignment horizontal="left" vertical="center"/>
    </xf>
    <xf numFmtId="0" fontId="25" fillId="7" borderId="28" xfId="3" applyFont="1" applyFill="1" applyBorder="1" applyAlignment="1">
      <alignment horizontal="left" vertical="center"/>
    </xf>
    <xf numFmtId="0" fontId="25" fillId="7" borderId="29" xfId="3" applyFont="1" applyFill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16" fillId="0" borderId="14" xfId="3" applyFont="1" applyBorder="1" applyAlignment="1">
      <alignment horizontal="left" vertical="center"/>
    </xf>
    <xf numFmtId="0" fontId="16" fillId="0" borderId="50" xfId="3" applyFont="1" applyBorder="1" applyAlignment="1">
      <alignment horizontal="left" vertical="center"/>
    </xf>
    <xf numFmtId="0" fontId="28" fillId="6" borderId="10" xfId="3" applyFont="1" applyFill="1" applyBorder="1" applyAlignment="1">
      <alignment horizontal="center" vertical="center"/>
    </xf>
    <xf numFmtId="0" fontId="28" fillId="6" borderId="33" xfId="3" applyFont="1" applyFill="1" applyBorder="1" applyAlignment="1">
      <alignment horizontal="center" vertical="center"/>
    </xf>
    <xf numFmtId="0" fontId="25" fillId="0" borderId="4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29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14" fontId="15" fillId="0" borderId="30" xfId="3" applyNumberFormat="1" applyFont="1" applyBorder="1" applyAlignment="1">
      <alignment horizontal="left" vertical="center"/>
    </xf>
    <xf numFmtId="14" fontId="15" fillId="0" borderId="31" xfId="3" applyNumberFormat="1" applyFont="1" applyBorder="1" applyAlignment="1">
      <alignment horizontal="left" vertical="center"/>
    </xf>
    <xf numFmtId="0" fontId="15" fillId="0" borderId="18" xfId="3" applyFont="1" applyBorder="1" applyAlignment="1">
      <alignment horizontal="center" vertical="center"/>
    </xf>
    <xf numFmtId="14" fontId="15" fillId="0" borderId="34" xfId="3" applyNumberFormat="1" applyFont="1" applyBorder="1" applyAlignment="1">
      <alignment horizontal="left" vertical="center"/>
    </xf>
    <xf numFmtId="0" fontId="26" fillId="4" borderId="30" xfId="3" applyFont="1" applyFill="1" applyBorder="1" applyAlignment="1">
      <alignment horizontal="left" vertical="center" wrapText="1"/>
    </xf>
    <xf numFmtId="0" fontId="26" fillId="4" borderId="31" xfId="3" applyFont="1" applyFill="1" applyBorder="1" applyAlignment="1">
      <alignment horizontal="left" vertical="center" wrapText="1"/>
    </xf>
    <xf numFmtId="0" fontId="15" fillId="2" borderId="19" xfId="3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/>
    </xf>
    <xf numFmtId="0" fontId="34" fillId="5" borderId="26" xfId="3" applyFont="1" applyFill="1" applyBorder="1" applyAlignment="1">
      <alignment horizontal="center" vertical="center"/>
    </xf>
    <xf numFmtId="0" fontId="28" fillId="5" borderId="21" xfId="3" applyFont="1" applyFill="1" applyBorder="1" applyAlignment="1">
      <alignment horizontal="center" vertical="center"/>
    </xf>
    <xf numFmtId="0" fontId="28" fillId="5" borderId="27" xfId="3" applyFont="1" applyFill="1" applyBorder="1" applyAlignment="1">
      <alignment horizontal="center" vertical="center"/>
    </xf>
    <xf numFmtId="0" fontId="23" fillId="4" borderId="21" xfId="3" applyFont="1" applyFill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1" fillId="4" borderId="13" xfId="3" applyFont="1" applyFill="1" applyBorder="1" applyAlignment="1">
      <alignment horizontal="center" vertical="center" wrapText="1"/>
    </xf>
    <xf numFmtId="0" fontId="16" fillId="3" borderId="13" xfId="3" applyFont="1" applyFill="1" applyBorder="1" applyAlignment="1">
      <alignment horizontal="center" vertical="center"/>
    </xf>
    <xf numFmtId="0" fontId="16" fillId="3" borderId="21" xfId="3" applyFont="1" applyFill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0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34" xfId="3" applyFont="1" applyBorder="1" applyAlignment="1">
      <alignment horizontal="left" vertical="center"/>
    </xf>
    <xf numFmtId="0" fontId="16" fillId="0" borderId="22" xfId="3" applyFont="1" applyBorder="1" applyAlignment="1">
      <alignment horizontal="left" vertical="center"/>
    </xf>
    <xf numFmtId="0" fontId="18" fillId="0" borderId="22" xfId="0" applyFont="1" applyBorder="1" applyAlignment="1">
      <alignment vertical="center"/>
    </xf>
    <xf numFmtId="0" fontId="17" fillId="0" borderId="2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25" fillId="0" borderId="11" xfId="3" applyFont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15" fillId="4" borderId="4" xfId="3" applyFont="1" applyFill="1" applyBorder="1" applyAlignment="1">
      <alignment horizontal="center" vertical="center"/>
    </xf>
    <xf numFmtId="0" fontId="15" fillId="4" borderId="29" xfId="3" applyFont="1" applyFill="1" applyBorder="1" applyAlignment="1">
      <alignment horizontal="center" vertical="center"/>
    </xf>
    <xf numFmtId="0" fontId="25" fillId="7" borderId="49" xfId="3" applyFont="1" applyFill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3" fontId="35" fillId="11" borderId="32" xfId="0" applyNumberFormat="1" applyFont="1" applyFill="1" applyBorder="1" applyAlignment="1">
      <alignment horizontal="right"/>
    </xf>
    <xf numFmtId="3" fontId="35" fillId="11" borderId="28" xfId="0" applyNumberFormat="1" applyFont="1" applyFill="1" applyBorder="1" applyAlignment="1">
      <alignment horizontal="right"/>
    </xf>
    <xf numFmtId="3" fontId="35" fillId="11" borderId="38" xfId="0" applyNumberFormat="1" applyFont="1" applyFill="1" applyBorder="1" applyAlignment="1">
      <alignment horizontal="right"/>
    </xf>
    <xf numFmtId="40" fontId="33" fillId="10" borderId="16" xfId="0" applyNumberFormat="1" applyFont="1" applyFill="1" applyBorder="1" applyAlignment="1">
      <alignment horizontal="center" vertical="center"/>
    </xf>
    <xf numFmtId="40" fontId="33" fillId="10" borderId="50" xfId="0" applyNumberFormat="1" applyFont="1" applyFill="1" applyBorder="1" applyAlignment="1">
      <alignment horizontal="center" vertical="center"/>
    </xf>
    <xf numFmtId="0" fontId="16" fillId="0" borderId="35" xfId="3" applyFont="1" applyBorder="1" applyAlignment="1">
      <alignment horizontal="left" vertical="center" wrapText="1"/>
    </xf>
    <xf numFmtId="0" fontId="16" fillId="0" borderId="36" xfId="3" applyFont="1" applyBorder="1" applyAlignment="1">
      <alignment horizontal="left" vertical="center" wrapText="1"/>
    </xf>
    <xf numFmtId="0" fontId="16" fillId="0" borderId="37" xfId="3" applyFont="1" applyBorder="1" applyAlignment="1">
      <alignment horizontal="left" vertical="center" wrapText="1"/>
    </xf>
    <xf numFmtId="3" fontId="36" fillId="10" borderId="16" xfId="0" applyNumberFormat="1" applyFont="1" applyFill="1" applyBorder="1" applyAlignment="1">
      <alignment horizontal="center" vertical="center" wrapText="1"/>
    </xf>
    <xf numFmtId="3" fontId="36" fillId="10" borderId="14" xfId="0" applyNumberFormat="1" applyFont="1" applyFill="1" applyBorder="1" applyAlignment="1">
      <alignment horizontal="center" vertical="center" wrapText="1"/>
    </xf>
    <xf numFmtId="3" fontId="36" fillId="10" borderId="50" xfId="0" applyNumberFormat="1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left" vertical="center"/>
    </xf>
    <xf numFmtId="0" fontId="16" fillId="11" borderId="38" xfId="0" applyFont="1" applyFill="1" applyBorder="1" applyAlignment="1">
      <alignment horizontal="left" vertical="center"/>
    </xf>
    <xf numFmtId="0" fontId="7" fillId="0" borderId="13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14" fontId="30" fillId="9" borderId="16" xfId="0" applyNumberFormat="1" applyFont="1" applyFill="1" applyBorder="1" applyAlignment="1">
      <alignment horizontal="center" vertical="center"/>
    </xf>
    <xf numFmtId="0" fontId="30" fillId="9" borderId="17" xfId="0" applyFont="1" applyFill="1" applyBorder="1" applyAlignment="1">
      <alignment horizontal="center" vertical="center"/>
    </xf>
    <xf numFmtId="0" fontId="30" fillId="9" borderId="56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0" fillId="9" borderId="50" xfId="0" applyFont="1" applyFill="1" applyBorder="1" applyAlignment="1">
      <alignment horizontal="center" vertical="center"/>
    </xf>
    <xf numFmtId="0" fontId="30" fillId="9" borderId="51" xfId="0" applyFont="1" applyFill="1" applyBorder="1" applyAlignment="1">
      <alignment horizontal="center" vertical="center"/>
    </xf>
    <xf numFmtId="0" fontId="30" fillId="9" borderId="11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11" borderId="32" xfId="0" applyFont="1" applyFill="1" applyBorder="1" applyAlignment="1">
      <alignment horizontal="left" vertical="center"/>
    </xf>
    <xf numFmtId="0" fontId="8" fillId="11" borderId="38" xfId="0" applyFont="1" applyFill="1" applyBorder="1" applyAlignment="1">
      <alignment horizontal="left" vertical="center"/>
    </xf>
    <xf numFmtId="0" fontId="47" fillId="0" borderId="0" xfId="3" applyFont="1" applyBorder="1" applyAlignment="1">
      <alignment horizontal="center" vertical="center"/>
    </xf>
    <xf numFmtId="49" fontId="42" fillId="3" borderId="1" xfId="4" applyNumberFormat="1" applyFont="1" applyFill="1" applyBorder="1" applyAlignment="1">
      <alignment horizontal="right" vertical="center"/>
    </xf>
    <xf numFmtId="0" fontId="46" fillId="6" borderId="18" xfId="3" applyFont="1" applyFill="1" applyBorder="1" applyAlignment="1">
      <alignment horizontal="center" vertical="center"/>
    </xf>
    <xf numFmtId="0" fontId="46" fillId="6" borderId="34" xfId="3" applyFont="1" applyFill="1" applyBorder="1" applyAlignment="1">
      <alignment horizontal="center" vertical="center"/>
    </xf>
    <xf numFmtId="0" fontId="45" fillId="6" borderId="58" xfId="3" applyFont="1" applyFill="1" applyBorder="1" applyAlignment="1">
      <alignment horizontal="center" vertical="center"/>
    </xf>
    <xf numFmtId="0" fontId="45" fillId="6" borderId="48" xfId="3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horizontal="left" vertical="center"/>
    </xf>
    <xf numFmtId="4" fontId="41" fillId="0" borderId="34" xfId="3" applyNumberFormat="1" applyFont="1" applyFill="1" applyBorder="1">
      <alignment vertical="center"/>
    </xf>
    <xf numFmtId="0" fontId="42" fillId="0" borderId="45" xfId="3" applyFont="1" applyFill="1" applyBorder="1">
      <alignment vertical="center"/>
    </xf>
    <xf numFmtId="0" fontId="41" fillId="0" borderId="4" xfId="3" applyFont="1" applyFill="1" applyBorder="1" applyAlignment="1">
      <alignment horizontal="left" vertical="center"/>
    </xf>
    <xf numFmtId="0" fontId="41" fillId="0" borderId="28" xfId="3" applyFont="1" applyFill="1" applyBorder="1" applyAlignment="1">
      <alignment horizontal="left" vertical="center"/>
    </xf>
    <xf numFmtId="0" fontId="41" fillId="0" borderId="29" xfId="3" applyFont="1" applyFill="1" applyBorder="1" applyAlignment="1">
      <alignment horizontal="left" vertical="center"/>
    </xf>
    <xf numFmtId="9" fontId="42" fillId="3" borderId="1" xfId="3" applyNumberFormat="1" applyFont="1" applyFill="1" applyBorder="1" applyAlignment="1">
      <alignment horizontal="right" vertical="center"/>
    </xf>
    <xf numFmtId="0" fontId="41" fillId="4" borderId="29" xfId="3" applyFont="1" applyFill="1" applyBorder="1" applyAlignment="1">
      <alignment horizontal="center" vertical="center"/>
    </xf>
    <xf numFmtId="4" fontId="41" fillId="4" borderId="4" xfId="3" applyNumberFormat="1" applyFont="1" applyFill="1" applyBorder="1" applyAlignment="1">
      <alignment horizontal="center" vertical="center"/>
    </xf>
    <xf numFmtId="181" fontId="41" fillId="8" borderId="1" xfId="3" applyNumberFormat="1" applyFont="1" applyFill="1" applyBorder="1" applyAlignment="1">
      <alignment horizontal="right" vertical="center"/>
    </xf>
  </cellXfs>
  <cellStyles count="5">
    <cellStyle name="百分比" xfId="4" builtinId="5"/>
    <cellStyle name="常规" xfId="0" builtinId="0"/>
    <cellStyle name="常规 2" xfId="1"/>
    <cellStyle name="常规_Sheet1 3" xfId="3"/>
    <cellStyle name="超链接" xfId="2" builtinId="8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57151</xdr:rowOff>
    </xdr:from>
    <xdr:to>
      <xdr:col>1</xdr:col>
      <xdr:colOff>190501</xdr:colOff>
      <xdr:row>0</xdr:row>
      <xdr:rowOff>189431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190501</xdr:colOff>
      <xdr:row>0</xdr:row>
      <xdr:rowOff>189431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57151</xdr:rowOff>
    </xdr:from>
    <xdr:to>
      <xdr:col>1</xdr:col>
      <xdr:colOff>190501</xdr:colOff>
      <xdr:row>0</xdr:row>
      <xdr:rowOff>189431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190501</xdr:colOff>
      <xdr:row>0</xdr:row>
      <xdr:rowOff>189431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190501</xdr:colOff>
      <xdr:row>0</xdr:row>
      <xdr:rowOff>189431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152401</xdr:colOff>
      <xdr:row>0</xdr:row>
      <xdr:rowOff>456131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186186</xdr:colOff>
      <xdr:row>0</xdr:row>
      <xdr:rowOff>480172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776735</xdr:colOff>
      <xdr:row>0</xdr:row>
      <xdr:rowOff>489697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76200"/>
          <a:ext cx="691010" cy="413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tabSelected="1" view="pageBreakPreview" zoomScale="93" zoomScaleNormal="100" zoomScaleSheetLayoutView="93" workbookViewId="0">
      <selection activeCell="A18" sqref="A18:I18"/>
    </sheetView>
  </sheetViews>
  <sheetFormatPr defaultColWidth="9.125" defaultRowHeight="20.25" customHeight="1"/>
  <cols>
    <col min="1" max="1" width="8.5" style="179" customWidth="1"/>
    <col min="2" max="2" width="26" style="179" customWidth="1"/>
    <col min="3" max="3" width="39" style="179" customWidth="1"/>
    <col min="4" max="4" width="12.75" style="179" customWidth="1"/>
    <col min="5" max="5" width="13.75" style="179" customWidth="1"/>
    <col min="6" max="6" width="9.125" style="179"/>
    <col min="7" max="7" width="13.5" style="179" customWidth="1"/>
    <col min="8" max="8" width="18.875" style="179" customWidth="1"/>
    <col min="9" max="9" width="30.875" style="179" customWidth="1"/>
    <col min="10" max="16384" width="9.125" style="179"/>
  </cols>
  <sheetData>
    <row r="1" spans="1:9" ht="42" customHeight="1">
      <c r="A1" s="300" t="s">
        <v>192</v>
      </c>
      <c r="B1" s="300"/>
      <c r="C1" s="300"/>
      <c r="D1" s="300"/>
      <c r="E1" s="300"/>
      <c r="F1" s="300"/>
      <c r="G1" s="300"/>
      <c r="H1" s="300"/>
      <c r="I1" s="300"/>
    </row>
    <row r="2" spans="1:9" ht="7.5" customHeight="1" thickBot="1">
      <c r="A2" s="201"/>
      <c r="B2" s="202"/>
      <c r="C2" s="202"/>
      <c r="D2" s="202"/>
      <c r="E2" s="202"/>
      <c r="F2" s="202"/>
      <c r="G2" s="202"/>
      <c r="H2" s="202"/>
      <c r="I2" s="202"/>
    </row>
    <row r="3" spans="1:9" ht="20.25" customHeight="1" thickTop="1" thickBot="1">
      <c r="A3" s="203" t="s">
        <v>9</v>
      </c>
      <c r="B3" s="204"/>
      <c r="C3" s="204"/>
      <c r="D3" s="204"/>
      <c r="E3" s="204"/>
      <c r="F3" s="204"/>
      <c r="G3" s="203" t="s">
        <v>10</v>
      </c>
      <c r="H3" s="204"/>
      <c r="I3" s="205"/>
    </row>
    <row r="4" spans="1:9" ht="20.25" customHeight="1">
      <c r="A4" s="180" t="s">
        <v>100</v>
      </c>
      <c r="B4" s="181" t="s">
        <v>101</v>
      </c>
      <c r="C4" s="181" t="s">
        <v>11</v>
      </c>
      <c r="D4" s="181" t="s">
        <v>102</v>
      </c>
      <c r="E4" s="181" t="s">
        <v>103</v>
      </c>
      <c r="F4" s="181" t="s">
        <v>104</v>
      </c>
      <c r="G4" s="181" t="s">
        <v>105</v>
      </c>
      <c r="H4" s="181" t="s">
        <v>73</v>
      </c>
      <c r="I4" s="182" t="s">
        <v>106</v>
      </c>
    </row>
    <row r="5" spans="1:9" ht="20.25" customHeight="1">
      <c r="A5" s="156" t="s">
        <v>190</v>
      </c>
      <c r="B5" s="192" t="s">
        <v>193</v>
      </c>
      <c r="C5" s="193"/>
      <c r="D5" s="193"/>
      <c r="E5" s="193"/>
      <c r="F5" s="193"/>
      <c r="G5" s="193"/>
      <c r="H5" s="206"/>
      <c r="I5" s="157"/>
    </row>
    <row r="6" spans="1:9" ht="20.25" customHeight="1">
      <c r="A6" s="158" t="s">
        <v>191</v>
      </c>
      <c r="B6" s="159" t="s">
        <v>194</v>
      </c>
      <c r="C6" s="160" t="s">
        <v>195</v>
      </c>
      <c r="D6" s="161">
        <v>1</v>
      </c>
      <c r="E6" s="161">
        <v>1</v>
      </c>
      <c r="F6" s="162" t="s">
        <v>196</v>
      </c>
      <c r="G6" s="163">
        <v>1190</v>
      </c>
      <c r="H6" s="164">
        <f>D6*E6*G6</f>
        <v>1190</v>
      </c>
      <c r="I6" s="157"/>
    </row>
    <row r="7" spans="1:9" ht="20.25" customHeight="1" thickBot="1">
      <c r="A7" s="165" t="s">
        <v>197</v>
      </c>
      <c r="B7" s="166"/>
      <c r="C7" s="166"/>
      <c r="D7" s="167"/>
      <c r="E7" s="167"/>
      <c r="F7" s="166"/>
      <c r="G7" s="168"/>
      <c r="H7" s="169">
        <f>H6</f>
        <v>1190</v>
      </c>
      <c r="I7" s="170"/>
    </row>
    <row r="8" spans="1:9" ht="20.25" customHeight="1">
      <c r="A8" s="183" t="s">
        <v>100</v>
      </c>
      <c r="B8" s="184" t="s">
        <v>101</v>
      </c>
      <c r="C8" s="184" t="s">
        <v>11</v>
      </c>
      <c r="D8" s="190" t="s">
        <v>102</v>
      </c>
      <c r="E8" s="191"/>
      <c r="F8" s="184" t="s">
        <v>104</v>
      </c>
      <c r="G8" s="184" t="s">
        <v>105</v>
      </c>
      <c r="H8" s="184" t="s">
        <v>74</v>
      </c>
      <c r="I8" s="185" t="s">
        <v>106</v>
      </c>
    </row>
    <row r="9" spans="1:9" ht="20.25" customHeight="1">
      <c r="A9" s="156" t="s">
        <v>198</v>
      </c>
      <c r="B9" s="192" t="s">
        <v>200</v>
      </c>
      <c r="C9" s="193"/>
      <c r="D9" s="193"/>
      <c r="E9" s="193"/>
      <c r="F9" s="193"/>
      <c r="G9" s="193"/>
      <c r="H9" s="193"/>
      <c r="I9" s="194"/>
    </row>
    <row r="10" spans="1:9" ht="20.25" customHeight="1">
      <c r="A10" s="171" t="s">
        <v>199</v>
      </c>
      <c r="B10" s="172" t="s">
        <v>201</v>
      </c>
      <c r="C10" s="172" t="s">
        <v>202</v>
      </c>
      <c r="D10" s="161">
        <v>1</v>
      </c>
      <c r="E10" s="161">
        <v>1</v>
      </c>
      <c r="F10" s="162" t="s">
        <v>204</v>
      </c>
      <c r="G10" s="301" t="s">
        <v>203</v>
      </c>
      <c r="H10" s="164">
        <f>D10*G10</f>
        <v>180</v>
      </c>
      <c r="I10" s="157"/>
    </row>
    <row r="11" spans="1:9" ht="20.25" customHeight="1">
      <c r="A11" s="306" t="s">
        <v>19</v>
      </c>
      <c r="B11" s="306"/>
      <c r="C11" s="306"/>
      <c r="D11" s="306"/>
      <c r="E11" s="306"/>
      <c r="F11" s="306"/>
      <c r="G11" s="306"/>
      <c r="H11" s="173">
        <f>SUM(H10:H10)</f>
        <v>180</v>
      </c>
      <c r="I11" s="174"/>
    </row>
    <row r="12" spans="1:9" ht="20.25" customHeight="1" thickBot="1">
      <c r="A12" s="309" t="s">
        <v>209</v>
      </c>
      <c r="B12" s="310"/>
      <c r="C12" s="310"/>
      <c r="D12" s="310"/>
      <c r="E12" s="310"/>
      <c r="F12" s="310"/>
      <c r="G12" s="311"/>
      <c r="H12" s="307">
        <f>H7+H11</f>
        <v>1370</v>
      </c>
      <c r="I12" s="308"/>
    </row>
    <row r="13" spans="1:9" ht="20.25" customHeight="1">
      <c r="A13" s="302" t="s">
        <v>100</v>
      </c>
      <c r="B13" s="303" t="s">
        <v>101</v>
      </c>
      <c r="C13" s="303" t="s">
        <v>11</v>
      </c>
      <c r="D13" s="304" t="s">
        <v>116</v>
      </c>
      <c r="E13" s="305"/>
      <c r="F13" s="303" t="s">
        <v>104</v>
      </c>
      <c r="G13" s="303" t="s">
        <v>105</v>
      </c>
      <c r="H13" s="184" t="s">
        <v>74</v>
      </c>
      <c r="I13" s="185" t="s">
        <v>106</v>
      </c>
    </row>
    <row r="14" spans="1:9" ht="20.25" customHeight="1">
      <c r="A14" s="156" t="s">
        <v>205</v>
      </c>
      <c r="B14" s="192" t="s">
        <v>207</v>
      </c>
      <c r="C14" s="193"/>
      <c r="D14" s="193"/>
      <c r="E14" s="193"/>
      <c r="F14" s="193"/>
      <c r="G14" s="193"/>
      <c r="H14" s="193"/>
      <c r="I14" s="194"/>
    </row>
    <row r="15" spans="1:9" ht="20.25" customHeight="1">
      <c r="A15" s="156" t="s">
        <v>206</v>
      </c>
      <c r="B15" s="175" t="s">
        <v>208</v>
      </c>
      <c r="C15" s="175"/>
      <c r="D15" s="314">
        <f>H12</f>
        <v>1370</v>
      </c>
      <c r="E15" s="313"/>
      <c r="F15" s="176" t="s">
        <v>204</v>
      </c>
      <c r="G15" s="312">
        <v>0.06</v>
      </c>
      <c r="H15" s="164">
        <f>D15*G15</f>
        <v>82.2</v>
      </c>
      <c r="I15" s="177"/>
    </row>
    <row r="16" spans="1:9" ht="20.25" customHeight="1">
      <c r="A16" s="195" t="s">
        <v>19</v>
      </c>
      <c r="B16" s="196"/>
      <c r="C16" s="196"/>
      <c r="D16" s="196"/>
      <c r="E16" s="196"/>
      <c r="F16" s="196"/>
      <c r="G16" s="197"/>
      <c r="H16" s="173">
        <f>SUM(H15:H15)</f>
        <v>82.2</v>
      </c>
      <c r="I16" s="178"/>
    </row>
    <row r="17" spans="1:9" ht="20.25" customHeight="1">
      <c r="A17" s="186" t="s">
        <v>62</v>
      </c>
      <c r="B17" s="187"/>
      <c r="C17" s="187"/>
      <c r="D17" s="187"/>
      <c r="E17" s="187"/>
      <c r="F17" s="187"/>
      <c r="G17" s="188"/>
      <c r="H17" s="315">
        <f>H12+H16</f>
        <v>1452.2</v>
      </c>
      <c r="I17" s="189"/>
    </row>
    <row r="18" spans="1:9" ht="20.25" customHeight="1" thickBot="1">
      <c r="A18" s="198" t="s">
        <v>167</v>
      </c>
      <c r="B18" s="199"/>
      <c r="C18" s="199"/>
      <c r="D18" s="199"/>
      <c r="E18" s="199"/>
      <c r="F18" s="199"/>
      <c r="G18" s="199"/>
      <c r="H18" s="199"/>
      <c r="I18" s="200"/>
    </row>
  </sheetData>
  <mergeCells count="14">
    <mergeCell ref="A12:G12"/>
    <mergeCell ref="D15:E15"/>
    <mergeCell ref="D13:E13"/>
    <mergeCell ref="B14:I14"/>
    <mergeCell ref="A16:G16"/>
    <mergeCell ref="A18:I18"/>
    <mergeCell ref="A2:I2"/>
    <mergeCell ref="A11:G11"/>
    <mergeCell ref="A3:F3"/>
    <mergeCell ref="G3:I3"/>
    <mergeCell ref="D8:E8"/>
    <mergeCell ref="B9:I9"/>
    <mergeCell ref="B5:H5"/>
    <mergeCell ref="A1:I1"/>
  </mergeCells>
  <phoneticPr fontId="1" type="noConversion"/>
  <dataValidations count="1">
    <dataValidation type="list" allowBlank="1" showInputMessage="1" showErrorMessage="1" sqref="I6">
      <formula1>#REF!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70" workbookViewId="0">
      <selection sqref="A1:XFD1048576"/>
    </sheetView>
  </sheetViews>
  <sheetFormatPr defaultColWidth="9.125" defaultRowHeight="20.25" customHeight="1"/>
  <cols>
    <col min="1" max="1" width="8.5" style="4" customWidth="1"/>
    <col min="2" max="2" width="26" style="4" customWidth="1"/>
    <col min="3" max="3" width="28" style="4" customWidth="1"/>
    <col min="4" max="6" width="9.125" style="4"/>
    <col min="7" max="7" width="13.5" style="4" customWidth="1"/>
    <col min="8" max="9" width="15.5" style="4" customWidth="1"/>
    <col min="10" max="16384" width="9.125" style="4"/>
  </cols>
  <sheetData>
    <row r="1" spans="1:9" ht="42" customHeight="1">
      <c r="A1" s="236" t="s">
        <v>98</v>
      </c>
      <c r="B1" s="236"/>
      <c r="C1" s="236"/>
      <c r="D1" s="236"/>
      <c r="E1" s="236"/>
      <c r="F1" s="236"/>
      <c r="G1" s="236"/>
      <c r="H1" s="236"/>
      <c r="I1" s="236"/>
    </row>
    <row r="2" spans="1:9" ht="20.25" customHeight="1" thickBot="1">
      <c r="A2" s="5" t="s">
        <v>99</v>
      </c>
      <c r="B2" s="6"/>
      <c r="C2" s="57" t="s">
        <v>75</v>
      </c>
      <c r="D2" s="237"/>
      <c r="E2" s="237"/>
      <c r="F2" s="5" t="s">
        <v>76</v>
      </c>
      <c r="G2" s="7" t="s">
        <v>0</v>
      </c>
      <c r="H2" s="238"/>
      <c r="I2" s="238"/>
    </row>
    <row r="3" spans="1:9" ht="20.25" customHeight="1" thickBot="1">
      <c r="A3" s="7" t="s">
        <v>1</v>
      </c>
      <c r="B3" s="8"/>
      <c r="C3" s="7" t="s">
        <v>2</v>
      </c>
      <c r="D3" s="235"/>
      <c r="E3" s="235"/>
      <c r="F3" s="5" t="s">
        <v>3</v>
      </c>
      <c r="G3" s="7" t="s">
        <v>4</v>
      </c>
      <c r="H3" s="239"/>
      <c r="I3" s="239"/>
    </row>
    <row r="4" spans="1:9" ht="20.25" customHeight="1" thickBot="1">
      <c r="A4" s="7" t="s">
        <v>5</v>
      </c>
      <c r="B4" s="9"/>
      <c r="C4" s="7" t="s">
        <v>178</v>
      </c>
      <c r="D4" s="235"/>
      <c r="E4" s="235"/>
      <c r="F4" s="5" t="s">
        <v>6</v>
      </c>
      <c r="G4" s="7" t="s">
        <v>7</v>
      </c>
      <c r="H4" s="239"/>
      <c r="I4" s="239"/>
    </row>
    <row r="5" spans="1:9" ht="7.5" customHeight="1" thickBot="1">
      <c r="A5" s="245"/>
      <c r="B5" s="246"/>
      <c r="C5" s="246"/>
      <c r="D5" s="246"/>
      <c r="E5" s="246"/>
      <c r="F5" s="246"/>
      <c r="G5" s="246"/>
      <c r="H5" s="246"/>
      <c r="I5" s="246"/>
    </row>
    <row r="6" spans="1:9" ht="51" customHeight="1" thickTop="1" thickBot="1">
      <c r="A6" s="10" t="s">
        <v>8</v>
      </c>
      <c r="B6" s="247" t="s">
        <v>71</v>
      </c>
      <c r="C6" s="247"/>
      <c r="D6" s="247"/>
      <c r="E6" s="247"/>
      <c r="F6" s="247"/>
      <c r="G6" s="247"/>
      <c r="H6" s="248"/>
      <c r="I6" s="249"/>
    </row>
    <row r="7" spans="1:9" ht="20.25" customHeight="1" thickBot="1">
      <c r="A7" s="232" t="s">
        <v>9</v>
      </c>
      <c r="B7" s="233"/>
      <c r="C7" s="233"/>
      <c r="D7" s="233"/>
      <c r="E7" s="233"/>
      <c r="F7" s="233"/>
      <c r="G7" s="232" t="s">
        <v>10</v>
      </c>
      <c r="H7" s="233"/>
      <c r="I7" s="234"/>
    </row>
    <row r="8" spans="1:9" ht="20.25" customHeight="1">
      <c r="A8" s="107" t="s">
        <v>100</v>
      </c>
      <c r="B8" s="108" t="s">
        <v>101</v>
      </c>
      <c r="C8" s="108" t="s">
        <v>11</v>
      </c>
      <c r="D8" s="108" t="s">
        <v>102</v>
      </c>
      <c r="E8" s="108" t="s">
        <v>103</v>
      </c>
      <c r="F8" s="108" t="s">
        <v>104</v>
      </c>
      <c r="G8" s="108" t="s">
        <v>105</v>
      </c>
      <c r="H8" s="108" t="s">
        <v>73</v>
      </c>
      <c r="I8" s="109" t="s">
        <v>106</v>
      </c>
    </row>
    <row r="9" spans="1:9" ht="20.25" customHeight="1">
      <c r="A9" s="11" t="s">
        <v>12</v>
      </c>
      <c r="B9" s="217" t="s">
        <v>107</v>
      </c>
      <c r="C9" s="218"/>
      <c r="D9" s="218"/>
      <c r="E9" s="218"/>
      <c r="F9" s="218"/>
      <c r="G9" s="218"/>
      <c r="H9" s="221"/>
      <c r="I9" s="12"/>
    </row>
    <row r="10" spans="1:9" ht="20.25" customHeight="1">
      <c r="A10" s="222" t="s">
        <v>13</v>
      </c>
      <c r="B10" s="228" t="s">
        <v>108</v>
      </c>
      <c r="C10" s="13" t="s">
        <v>14</v>
      </c>
      <c r="D10" s="14"/>
      <c r="E10" s="14"/>
      <c r="F10" s="15" t="s">
        <v>109</v>
      </c>
      <c r="G10" s="16"/>
      <c r="H10" s="17">
        <f t="shared" ref="H10:H20" si="0">D10*E10*G10</f>
        <v>0</v>
      </c>
      <c r="I10" s="18" t="s">
        <v>110</v>
      </c>
    </row>
    <row r="11" spans="1:9" ht="20.25" customHeight="1">
      <c r="A11" s="223"/>
      <c r="B11" s="229"/>
      <c r="C11" s="13" t="s">
        <v>15</v>
      </c>
      <c r="D11" s="14"/>
      <c r="E11" s="14"/>
      <c r="F11" s="15" t="s">
        <v>109</v>
      </c>
      <c r="G11" s="16"/>
      <c r="H11" s="17">
        <f t="shared" si="0"/>
        <v>0</v>
      </c>
      <c r="I11" s="18" t="s">
        <v>111</v>
      </c>
    </row>
    <row r="12" spans="1:9" ht="20.25" customHeight="1">
      <c r="A12" s="223"/>
      <c r="B12" s="229"/>
      <c r="C12" s="13" t="s">
        <v>14</v>
      </c>
      <c r="D12" s="14"/>
      <c r="E12" s="14"/>
      <c r="F12" s="15" t="s">
        <v>109</v>
      </c>
      <c r="G12" s="16"/>
      <c r="H12" s="17">
        <f t="shared" si="0"/>
        <v>0</v>
      </c>
      <c r="I12" s="18" t="s">
        <v>110</v>
      </c>
    </row>
    <row r="13" spans="1:9" ht="25.5" customHeight="1">
      <c r="A13" s="223"/>
      <c r="B13" s="229"/>
      <c r="C13" s="13" t="s">
        <v>15</v>
      </c>
      <c r="D13" s="14"/>
      <c r="E13" s="14"/>
      <c r="F13" s="15" t="s">
        <v>109</v>
      </c>
      <c r="G13" s="16"/>
      <c r="H13" s="17">
        <f t="shared" si="0"/>
        <v>0</v>
      </c>
      <c r="I13" s="18" t="s">
        <v>111</v>
      </c>
    </row>
    <row r="14" spans="1:9" ht="20.25" customHeight="1">
      <c r="A14" s="226"/>
      <c r="B14" s="229"/>
      <c r="C14" s="13" t="s">
        <v>16</v>
      </c>
      <c r="D14" s="14"/>
      <c r="E14" s="14"/>
      <c r="F14" s="15" t="s">
        <v>109</v>
      </c>
      <c r="G14" s="16"/>
      <c r="H14" s="17">
        <f t="shared" si="0"/>
        <v>0</v>
      </c>
      <c r="I14" s="18"/>
    </row>
    <row r="15" spans="1:9" ht="20.25" customHeight="1">
      <c r="A15" s="222" t="s">
        <v>17</v>
      </c>
      <c r="B15" s="228" t="s">
        <v>112</v>
      </c>
      <c r="C15" s="13" t="s">
        <v>14</v>
      </c>
      <c r="D15" s="14"/>
      <c r="E15" s="14"/>
      <c r="F15" s="15" t="s">
        <v>109</v>
      </c>
      <c r="G15" s="16"/>
      <c r="H15" s="17">
        <f t="shared" si="0"/>
        <v>0</v>
      </c>
      <c r="I15" s="18" t="s">
        <v>110</v>
      </c>
    </row>
    <row r="16" spans="1:9" ht="20.25" customHeight="1">
      <c r="A16" s="223"/>
      <c r="B16" s="229"/>
      <c r="C16" s="13" t="s">
        <v>15</v>
      </c>
      <c r="D16" s="14"/>
      <c r="E16" s="14"/>
      <c r="F16" s="15" t="s">
        <v>109</v>
      </c>
      <c r="G16" s="16"/>
      <c r="H16" s="17">
        <f t="shared" si="0"/>
        <v>0</v>
      </c>
      <c r="I16" s="18" t="s">
        <v>111</v>
      </c>
    </row>
    <row r="17" spans="1:10" s="140" customFormat="1" ht="20.25" customHeight="1">
      <c r="A17" s="230" t="s">
        <v>18</v>
      </c>
      <c r="B17" s="228" t="s">
        <v>113</v>
      </c>
      <c r="C17" s="13" t="s">
        <v>14</v>
      </c>
      <c r="D17" s="14"/>
      <c r="E17" s="14"/>
      <c r="F17" s="15" t="s">
        <v>109</v>
      </c>
      <c r="G17" s="16"/>
      <c r="H17" s="17">
        <f t="shared" si="0"/>
        <v>0</v>
      </c>
      <c r="I17" s="138"/>
      <c r="J17" s="139"/>
    </row>
    <row r="18" spans="1:10" s="140" customFormat="1" ht="20.25" customHeight="1">
      <c r="A18" s="231"/>
      <c r="B18" s="229"/>
      <c r="C18" s="13" t="s">
        <v>15</v>
      </c>
      <c r="D18" s="14"/>
      <c r="E18" s="14"/>
      <c r="F18" s="15" t="s">
        <v>109</v>
      </c>
      <c r="G18" s="16"/>
      <c r="H18" s="17">
        <f t="shared" si="0"/>
        <v>0</v>
      </c>
      <c r="I18" s="138"/>
      <c r="J18" s="139"/>
    </row>
    <row r="19" spans="1:10" s="140" customFormat="1" ht="20.25" customHeight="1">
      <c r="A19" s="230" t="s">
        <v>114</v>
      </c>
      <c r="B19" s="228" t="s">
        <v>115</v>
      </c>
      <c r="C19" s="13" t="s">
        <v>14</v>
      </c>
      <c r="D19" s="14"/>
      <c r="E19" s="14"/>
      <c r="F19" s="15" t="s">
        <v>109</v>
      </c>
      <c r="G19" s="16"/>
      <c r="H19" s="17">
        <f t="shared" si="0"/>
        <v>0</v>
      </c>
      <c r="I19" s="138"/>
      <c r="J19" s="139"/>
    </row>
    <row r="20" spans="1:10" s="140" customFormat="1" ht="20.25" customHeight="1">
      <c r="A20" s="231"/>
      <c r="B20" s="229"/>
      <c r="C20" s="13" t="s">
        <v>15</v>
      </c>
      <c r="D20" s="14"/>
      <c r="E20" s="14"/>
      <c r="F20" s="15" t="s">
        <v>109</v>
      </c>
      <c r="G20" s="16"/>
      <c r="H20" s="17">
        <f t="shared" si="0"/>
        <v>0</v>
      </c>
      <c r="I20" s="138"/>
      <c r="J20" s="139"/>
    </row>
    <row r="21" spans="1:10" ht="20.25" customHeight="1" thickBot="1">
      <c r="A21" s="220" t="s">
        <v>19</v>
      </c>
      <c r="B21" s="218"/>
      <c r="C21" s="218"/>
      <c r="D21" s="218"/>
      <c r="E21" s="218"/>
      <c r="F21" s="218"/>
      <c r="G21" s="218"/>
      <c r="H21" s="19">
        <f>SUM(H10:H20)</f>
        <v>0</v>
      </c>
      <c r="I21" s="18"/>
    </row>
    <row r="22" spans="1:10" ht="20.25" customHeight="1">
      <c r="A22" s="20" t="s">
        <v>100</v>
      </c>
      <c r="B22" s="21" t="s">
        <v>101</v>
      </c>
      <c r="C22" s="21" t="s">
        <v>11</v>
      </c>
      <c r="D22" s="22" t="s">
        <v>116</v>
      </c>
      <c r="E22" s="150" t="s">
        <v>20</v>
      </c>
      <c r="F22" s="21" t="s">
        <v>104</v>
      </c>
      <c r="G22" s="21" t="s">
        <v>105</v>
      </c>
      <c r="H22" s="21" t="s">
        <v>74</v>
      </c>
      <c r="I22" s="23" t="s">
        <v>106</v>
      </c>
    </row>
    <row r="23" spans="1:10" ht="20.25" customHeight="1">
      <c r="A23" s="11" t="s">
        <v>21</v>
      </c>
      <c r="B23" s="217" t="s">
        <v>117</v>
      </c>
      <c r="C23" s="218"/>
      <c r="D23" s="218"/>
      <c r="E23" s="218"/>
      <c r="F23" s="218"/>
      <c r="G23" s="218"/>
      <c r="H23" s="221"/>
      <c r="I23" s="12"/>
    </row>
    <row r="24" spans="1:10" ht="20.25" customHeight="1">
      <c r="A24" s="24" t="s">
        <v>22</v>
      </c>
      <c r="B24" s="25" t="s">
        <v>95</v>
      </c>
      <c r="C24" s="26"/>
      <c r="D24" s="29"/>
      <c r="E24" s="151"/>
      <c r="F24" s="28" t="s">
        <v>118</v>
      </c>
      <c r="G24" s="110"/>
      <c r="H24" s="17">
        <f>D24*G24*E24</f>
        <v>0</v>
      </c>
      <c r="I24" s="12"/>
    </row>
    <row r="25" spans="1:10" ht="20.25" customHeight="1">
      <c r="A25" s="24" t="s">
        <v>23</v>
      </c>
      <c r="B25" s="25" t="s">
        <v>96</v>
      </c>
      <c r="C25" s="26"/>
      <c r="D25" s="29"/>
      <c r="E25" s="151"/>
      <c r="F25" s="28" t="s">
        <v>118</v>
      </c>
      <c r="G25" s="110"/>
      <c r="H25" s="17">
        <f t="shared" ref="H25:H28" si="1">D25*G25*E25</f>
        <v>0</v>
      </c>
      <c r="I25" s="12"/>
    </row>
    <row r="26" spans="1:10" ht="20.25" customHeight="1">
      <c r="A26" s="24" t="s">
        <v>24</v>
      </c>
      <c r="B26" s="25" t="s">
        <v>95</v>
      </c>
      <c r="C26" s="26"/>
      <c r="D26" s="29"/>
      <c r="E26" s="151"/>
      <c r="F26" s="28" t="s">
        <v>25</v>
      </c>
      <c r="G26" s="110"/>
      <c r="H26" s="17">
        <f t="shared" si="1"/>
        <v>0</v>
      </c>
      <c r="I26" s="12"/>
    </row>
    <row r="27" spans="1:10" ht="20.25" customHeight="1">
      <c r="A27" s="24" t="s">
        <v>26</v>
      </c>
      <c r="B27" s="25" t="s">
        <v>96</v>
      </c>
      <c r="C27" s="26"/>
      <c r="D27" s="29"/>
      <c r="E27" s="151"/>
      <c r="F27" s="28" t="s">
        <v>25</v>
      </c>
      <c r="G27" s="110"/>
      <c r="H27" s="17">
        <f t="shared" si="1"/>
        <v>0</v>
      </c>
      <c r="I27" s="12"/>
    </row>
    <row r="28" spans="1:10" ht="20.25" customHeight="1">
      <c r="A28" s="24" t="s">
        <v>27</v>
      </c>
      <c r="B28" s="25" t="s">
        <v>97</v>
      </c>
      <c r="C28" s="26"/>
      <c r="D28" s="29"/>
      <c r="E28" s="151"/>
      <c r="F28" s="28" t="s">
        <v>25</v>
      </c>
      <c r="G28" s="110"/>
      <c r="H28" s="17">
        <f t="shared" si="1"/>
        <v>0</v>
      </c>
      <c r="I28" s="12"/>
    </row>
    <row r="29" spans="1:10" ht="20.25" customHeight="1" thickBot="1">
      <c r="A29" s="220" t="s">
        <v>19</v>
      </c>
      <c r="B29" s="218"/>
      <c r="C29" s="218"/>
      <c r="D29" s="218"/>
      <c r="E29" s="218"/>
      <c r="F29" s="218"/>
      <c r="G29" s="221"/>
      <c r="H29" s="30">
        <f>SUM(H24:H28)</f>
        <v>0</v>
      </c>
      <c r="I29" s="12"/>
    </row>
    <row r="30" spans="1:10" ht="20.25" customHeight="1">
      <c r="A30" s="20" t="s">
        <v>100</v>
      </c>
      <c r="B30" s="21" t="s">
        <v>101</v>
      </c>
      <c r="C30" s="21" t="s">
        <v>11</v>
      </c>
      <c r="D30" s="22" t="s">
        <v>102</v>
      </c>
      <c r="E30" s="22" t="s">
        <v>119</v>
      </c>
      <c r="F30" s="21" t="s">
        <v>104</v>
      </c>
      <c r="G30" s="21" t="s">
        <v>105</v>
      </c>
      <c r="H30" s="21" t="s">
        <v>74</v>
      </c>
      <c r="I30" s="23" t="s">
        <v>106</v>
      </c>
    </row>
    <row r="31" spans="1:10" ht="20.25" customHeight="1">
      <c r="A31" s="11" t="s">
        <v>28</v>
      </c>
      <c r="B31" s="217" t="s">
        <v>120</v>
      </c>
      <c r="C31" s="218"/>
      <c r="D31" s="218"/>
      <c r="E31" s="218"/>
      <c r="F31" s="218"/>
      <c r="G31" s="218"/>
      <c r="H31" s="221"/>
      <c r="I31" s="12"/>
    </row>
    <row r="32" spans="1:10" ht="20.25" customHeight="1">
      <c r="A32" s="222" t="s">
        <v>29</v>
      </c>
      <c r="B32" s="224" t="s">
        <v>121</v>
      </c>
      <c r="C32" s="31" t="s">
        <v>77</v>
      </c>
      <c r="D32" s="29"/>
      <c r="E32" s="29"/>
      <c r="F32" s="28" t="s">
        <v>122</v>
      </c>
      <c r="G32" s="110"/>
      <c r="H32" s="17">
        <f t="shared" ref="H32:H49" si="2">D32*E32*G32</f>
        <v>0</v>
      </c>
      <c r="I32" s="12"/>
    </row>
    <row r="33" spans="1:9" ht="20.25" customHeight="1">
      <c r="A33" s="223"/>
      <c r="B33" s="225"/>
      <c r="C33" s="31" t="s">
        <v>78</v>
      </c>
      <c r="D33" s="29"/>
      <c r="E33" s="29"/>
      <c r="F33" s="28" t="s">
        <v>122</v>
      </c>
      <c r="G33" s="110"/>
      <c r="H33" s="17">
        <f t="shared" si="2"/>
        <v>0</v>
      </c>
      <c r="I33" s="12"/>
    </row>
    <row r="34" spans="1:9" ht="20.25" customHeight="1">
      <c r="A34" s="223"/>
      <c r="B34" s="225"/>
      <c r="C34" s="31" t="s">
        <v>30</v>
      </c>
      <c r="D34" s="29"/>
      <c r="E34" s="29"/>
      <c r="F34" s="28" t="s">
        <v>122</v>
      </c>
      <c r="G34" s="110"/>
      <c r="H34" s="17">
        <f t="shared" si="2"/>
        <v>0</v>
      </c>
      <c r="I34" s="12"/>
    </row>
    <row r="35" spans="1:9" ht="20.25" customHeight="1">
      <c r="A35" s="223"/>
      <c r="B35" s="225"/>
      <c r="C35" s="31" t="s">
        <v>31</v>
      </c>
      <c r="D35" s="29"/>
      <c r="E35" s="29"/>
      <c r="F35" s="28" t="s">
        <v>122</v>
      </c>
      <c r="G35" s="110"/>
      <c r="H35" s="17">
        <f t="shared" si="2"/>
        <v>0</v>
      </c>
      <c r="I35" s="12"/>
    </row>
    <row r="36" spans="1:9" ht="20.25" customHeight="1">
      <c r="A36" s="223"/>
      <c r="B36" s="225"/>
      <c r="C36" s="31" t="s">
        <v>123</v>
      </c>
      <c r="D36" s="29"/>
      <c r="E36" s="32"/>
      <c r="F36" s="28" t="s">
        <v>122</v>
      </c>
      <c r="G36" s="111"/>
      <c r="H36" s="17">
        <f>D36*E36*G36</f>
        <v>0</v>
      </c>
      <c r="I36" s="12"/>
    </row>
    <row r="37" spans="1:9" ht="20.25" customHeight="1">
      <c r="A37" s="226"/>
      <c r="B37" s="227"/>
      <c r="C37" s="142" t="s">
        <v>124</v>
      </c>
      <c r="D37" s="29">
        <v>1</v>
      </c>
      <c r="E37" s="32"/>
      <c r="F37" s="28" t="s">
        <v>125</v>
      </c>
      <c r="G37" s="111"/>
      <c r="H37" s="17">
        <f>D37*E37*G37</f>
        <v>0</v>
      </c>
      <c r="I37" s="12"/>
    </row>
    <row r="38" spans="1:9" ht="20.25" customHeight="1">
      <c r="A38" s="222" t="s">
        <v>32</v>
      </c>
      <c r="B38" s="242" t="s">
        <v>33</v>
      </c>
      <c r="C38" s="142" t="s">
        <v>184</v>
      </c>
      <c r="D38" s="29"/>
      <c r="E38" s="32"/>
      <c r="F38" s="28" t="s">
        <v>126</v>
      </c>
      <c r="G38" s="111"/>
      <c r="H38" s="17">
        <f t="shared" si="2"/>
        <v>0</v>
      </c>
      <c r="I38" s="240"/>
    </row>
    <row r="39" spans="1:9" ht="20.25" customHeight="1">
      <c r="A39" s="223"/>
      <c r="B39" s="243"/>
      <c r="C39" s="142" t="s">
        <v>185</v>
      </c>
      <c r="D39" s="29"/>
      <c r="E39" s="32"/>
      <c r="F39" s="28" t="s">
        <v>126</v>
      </c>
      <c r="G39" s="111"/>
      <c r="H39" s="17">
        <f t="shared" si="2"/>
        <v>0</v>
      </c>
      <c r="I39" s="240"/>
    </row>
    <row r="40" spans="1:9" ht="20.25" customHeight="1">
      <c r="A40" s="223"/>
      <c r="B40" s="243"/>
      <c r="C40" s="142" t="s">
        <v>186</v>
      </c>
      <c r="D40" s="29"/>
      <c r="E40" s="32"/>
      <c r="F40" s="28" t="s">
        <v>126</v>
      </c>
      <c r="G40" s="111"/>
      <c r="H40" s="17">
        <f t="shared" si="2"/>
        <v>0</v>
      </c>
      <c r="I40" s="240"/>
    </row>
    <row r="41" spans="1:9" ht="20.25" customHeight="1">
      <c r="A41" s="223"/>
      <c r="B41" s="243"/>
      <c r="C41" s="142" t="s">
        <v>187</v>
      </c>
      <c r="D41" s="29"/>
      <c r="E41" s="32"/>
      <c r="F41" s="28" t="s">
        <v>126</v>
      </c>
      <c r="G41" s="111"/>
      <c r="H41" s="17">
        <f t="shared" si="2"/>
        <v>0</v>
      </c>
      <c r="I41" s="240"/>
    </row>
    <row r="42" spans="1:9" ht="20.25" customHeight="1">
      <c r="A42" s="226"/>
      <c r="B42" s="244"/>
      <c r="C42" s="142" t="s">
        <v>124</v>
      </c>
      <c r="D42" s="29"/>
      <c r="E42" s="32"/>
      <c r="F42" s="28" t="s">
        <v>125</v>
      </c>
      <c r="G42" s="111"/>
      <c r="H42" s="17">
        <f t="shared" si="2"/>
        <v>0</v>
      </c>
      <c r="I42" s="241"/>
    </row>
    <row r="43" spans="1:9" ht="20.25" customHeight="1">
      <c r="A43" s="222" t="s">
        <v>34</v>
      </c>
      <c r="B43" s="224" t="s">
        <v>127</v>
      </c>
      <c r="C43" s="142" t="s">
        <v>128</v>
      </c>
      <c r="D43" s="29"/>
      <c r="E43" s="29"/>
      <c r="F43" s="28" t="s">
        <v>122</v>
      </c>
      <c r="G43" s="110"/>
      <c r="H43" s="17">
        <f t="shared" si="2"/>
        <v>0</v>
      </c>
      <c r="I43" s="12"/>
    </row>
    <row r="44" spans="1:9" ht="20.25" customHeight="1">
      <c r="A44" s="223"/>
      <c r="B44" s="225"/>
      <c r="C44" s="142" t="s">
        <v>129</v>
      </c>
      <c r="D44" s="29"/>
      <c r="E44" s="29"/>
      <c r="F44" s="28" t="s">
        <v>122</v>
      </c>
      <c r="G44" s="110"/>
      <c r="H44" s="17">
        <f t="shared" si="2"/>
        <v>0</v>
      </c>
      <c r="I44" s="12"/>
    </row>
    <row r="45" spans="1:9" ht="20.25" customHeight="1">
      <c r="A45" s="223"/>
      <c r="B45" s="225"/>
      <c r="C45" s="142" t="s">
        <v>30</v>
      </c>
      <c r="D45" s="29"/>
      <c r="E45" s="29"/>
      <c r="F45" s="28" t="s">
        <v>122</v>
      </c>
      <c r="G45" s="110"/>
      <c r="H45" s="17">
        <f t="shared" si="2"/>
        <v>0</v>
      </c>
      <c r="I45" s="12"/>
    </row>
    <row r="46" spans="1:9" ht="20.25" customHeight="1">
      <c r="A46" s="223"/>
      <c r="B46" s="225"/>
      <c r="C46" s="142" t="s">
        <v>31</v>
      </c>
      <c r="D46" s="29"/>
      <c r="E46" s="29"/>
      <c r="F46" s="28" t="s">
        <v>122</v>
      </c>
      <c r="G46" s="110"/>
      <c r="H46" s="17">
        <f t="shared" si="2"/>
        <v>0</v>
      </c>
      <c r="I46" s="12"/>
    </row>
    <row r="47" spans="1:9" ht="20.25" customHeight="1">
      <c r="A47" s="223"/>
      <c r="B47" s="225"/>
      <c r="C47" s="142" t="s">
        <v>123</v>
      </c>
      <c r="D47" s="29"/>
      <c r="E47" s="32"/>
      <c r="F47" s="28" t="s">
        <v>122</v>
      </c>
      <c r="G47" s="111"/>
      <c r="H47" s="17">
        <f t="shared" si="2"/>
        <v>0</v>
      </c>
      <c r="I47" s="12"/>
    </row>
    <row r="48" spans="1:9" ht="20.25" customHeight="1">
      <c r="A48" s="223"/>
      <c r="B48" s="225"/>
      <c r="C48" s="143" t="s">
        <v>124</v>
      </c>
      <c r="D48" s="144"/>
      <c r="E48" s="145"/>
      <c r="F48" s="146" t="s">
        <v>125</v>
      </c>
      <c r="G48" s="147"/>
      <c r="H48" s="17">
        <f t="shared" si="2"/>
        <v>0</v>
      </c>
      <c r="I48" s="148"/>
    </row>
    <row r="49" spans="1:9" ht="20.25" customHeight="1">
      <c r="A49" s="28" t="s">
        <v>175</v>
      </c>
      <c r="B49" s="149" t="s">
        <v>176</v>
      </c>
      <c r="C49" s="31" t="s">
        <v>177</v>
      </c>
      <c r="D49" s="29"/>
      <c r="E49" s="29"/>
      <c r="F49" s="28" t="s">
        <v>56</v>
      </c>
      <c r="G49" s="147"/>
      <c r="H49" s="17">
        <f t="shared" si="2"/>
        <v>0</v>
      </c>
      <c r="I49" s="31"/>
    </row>
    <row r="50" spans="1:9" ht="20.25" customHeight="1" thickBot="1">
      <c r="A50" s="220" t="s">
        <v>19</v>
      </c>
      <c r="B50" s="218"/>
      <c r="C50" s="218"/>
      <c r="D50" s="218"/>
      <c r="E50" s="218"/>
      <c r="F50" s="218"/>
      <c r="G50" s="221"/>
      <c r="H50" s="30">
        <f>SUM(H32:H48)</f>
        <v>0</v>
      </c>
      <c r="I50" s="12"/>
    </row>
    <row r="51" spans="1:9" ht="20.25" customHeight="1">
      <c r="A51" s="20" t="s">
        <v>100</v>
      </c>
      <c r="B51" s="21" t="s">
        <v>101</v>
      </c>
      <c r="C51" s="21" t="s">
        <v>11</v>
      </c>
      <c r="D51" s="215" t="s">
        <v>102</v>
      </c>
      <c r="E51" s="216"/>
      <c r="F51" s="21" t="s">
        <v>104</v>
      </c>
      <c r="G51" s="21" t="s">
        <v>105</v>
      </c>
      <c r="H51" s="21" t="s">
        <v>74</v>
      </c>
      <c r="I51" s="23" t="s">
        <v>106</v>
      </c>
    </row>
    <row r="52" spans="1:9" ht="20.25" customHeight="1">
      <c r="A52" s="11" t="s">
        <v>36</v>
      </c>
      <c r="B52" s="217" t="s">
        <v>130</v>
      </c>
      <c r="C52" s="218"/>
      <c r="D52" s="218"/>
      <c r="E52" s="218"/>
      <c r="F52" s="218"/>
      <c r="G52" s="218"/>
      <c r="H52" s="221"/>
      <c r="I52" s="33"/>
    </row>
    <row r="53" spans="1:9" ht="20.25" customHeight="1">
      <c r="A53" s="34" t="s">
        <v>37</v>
      </c>
      <c r="B53" s="25" t="s">
        <v>131</v>
      </c>
      <c r="C53" s="35" t="s">
        <v>132</v>
      </c>
      <c r="D53" s="252"/>
      <c r="E53" s="253"/>
      <c r="F53" s="28" t="s">
        <v>118</v>
      </c>
      <c r="G53" s="110"/>
      <c r="H53" s="17">
        <f>D53*G53</f>
        <v>0</v>
      </c>
      <c r="I53" s="33"/>
    </row>
    <row r="54" spans="1:9" ht="20.25" customHeight="1">
      <c r="A54" s="34" t="s">
        <v>38</v>
      </c>
      <c r="B54" s="25" t="s">
        <v>133</v>
      </c>
      <c r="C54" s="35" t="s">
        <v>134</v>
      </c>
      <c r="D54" s="252"/>
      <c r="E54" s="253"/>
      <c r="F54" s="28" t="s">
        <v>25</v>
      </c>
      <c r="G54" s="110"/>
      <c r="H54" s="17">
        <f>D54*G54</f>
        <v>0</v>
      </c>
      <c r="I54" s="33"/>
    </row>
    <row r="55" spans="1:9" ht="20.25" customHeight="1">
      <c r="A55" s="34" t="s">
        <v>40</v>
      </c>
      <c r="B55" s="25" t="s">
        <v>39</v>
      </c>
      <c r="C55" s="25" t="s">
        <v>135</v>
      </c>
      <c r="D55" s="252"/>
      <c r="E55" s="253"/>
      <c r="F55" s="28" t="s">
        <v>25</v>
      </c>
      <c r="G55" s="110"/>
      <c r="H55" s="17">
        <f>D55*G55</f>
        <v>0</v>
      </c>
      <c r="I55" s="33"/>
    </row>
    <row r="56" spans="1:9" ht="20.25" customHeight="1">
      <c r="A56" s="34" t="s">
        <v>41</v>
      </c>
      <c r="B56" s="25" t="s">
        <v>136</v>
      </c>
      <c r="C56" s="25" t="s">
        <v>163</v>
      </c>
      <c r="D56" s="252"/>
      <c r="E56" s="253"/>
      <c r="F56" s="28" t="s">
        <v>137</v>
      </c>
      <c r="G56" s="110"/>
      <c r="H56" s="17">
        <f t="shared" ref="H56:H59" si="3">D56*G56</f>
        <v>0</v>
      </c>
      <c r="I56" s="33"/>
    </row>
    <row r="57" spans="1:9" ht="20.25" customHeight="1">
      <c r="A57" s="34" t="s">
        <v>42</v>
      </c>
      <c r="B57" s="25" t="s">
        <v>138</v>
      </c>
      <c r="C57" s="25" t="s">
        <v>139</v>
      </c>
      <c r="D57" s="252"/>
      <c r="E57" s="253"/>
      <c r="F57" s="28" t="s">
        <v>140</v>
      </c>
      <c r="G57" s="110"/>
      <c r="H57" s="17">
        <f t="shared" si="3"/>
        <v>0</v>
      </c>
      <c r="I57" s="33"/>
    </row>
    <row r="58" spans="1:9" ht="20.25" customHeight="1">
      <c r="A58" s="34" t="s">
        <v>43</v>
      </c>
      <c r="B58" s="25" t="s">
        <v>173</v>
      </c>
      <c r="C58" s="25" t="s">
        <v>174</v>
      </c>
      <c r="D58" s="252"/>
      <c r="E58" s="253"/>
      <c r="F58" s="28" t="s">
        <v>181</v>
      </c>
      <c r="G58" s="110"/>
      <c r="H58" s="17">
        <f t="shared" si="3"/>
        <v>0</v>
      </c>
      <c r="I58" s="33"/>
    </row>
    <row r="59" spans="1:9" ht="20.25" customHeight="1">
      <c r="A59" s="34" t="s">
        <v>43</v>
      </c>
      <c r="B59" s="25" t="s">
        <v>141</v>
      </c>
      <c r="C59" s="25"/>
      <c r="D59" s="252"/>
      <c r="E59" s="253"/>
      <c r="F59" s="28" t="s">
        <v>164</v>
      </c>
      <c r="G59" s="114"/>
      <c r="H59" s="17">
        <f t="shared" si="3"/>
        <v>0</v>
      </c>
      <c r="I59" s="33"/>
    </row>
    <row r="60" spans="1:9" ht="20.25" customHeight="1" thickBot="1">
      <c r="A60" s="220" t="s">
        <v>19</v>
      </c>
      <c r="B60" s="218"/>
      <c r="C60" s="218"/>
      <c r="D60" s="218"/>
      <c r="E60" s="218"/>
      <c r="F60" s="218"/>
      <c r="G60" s="221"/>
      <c r="H60" s="30">
        <f>SUM(H53:H57)</f>
        <v>0</v>
      </c>
      <c r="I60" s="33"/>
    </row>
    <row r="61" spans="1:9" ht="20.25" customHeight="1" thickBot="1">
      <c r="A61" s="37" t="s">
        <v>100</v>
      </c>
      <c r="B61" s="38" t="s">
        <v>101</v>
      </c>
      <c r="C61" s="38" t="s">
        <v>11</v>
      </c>
      <c r="D61" s="112" t="s">
        <v>44</v>
      </c>
      <c r="E61" s="113" t="s">
        <v>45</v>
      </c>
      <c r="F61" s="38" t="s">
        <v>104</v>
      </c>
      <c r="G61" s="38" t="s">
        <v>105</v>
      </c>
      <c r="H61" s="38" t="s">
        <v>74</v>
      </c>
      <c r="I61" s="39" t="s">
        <v>106</v>
      </c>
    </row>
    <row r="62" spans="1:9" ht="20.25" customHeight="1">
      <c r="A62" s="11" t="s">
        <v>142</v>
      </c>
      <c r="B62" s="250" t="s">
        <v>46</v>
      </c>
      <c r="C62" s="250"/>
      <c r="D62" s="250"/>
      <c r="E62" s="250"/>
      <c r="F62" s="250"/>
      <c r="G62" s="250"/>
      <c r="H62" s="250"/>
      <c r="I62" s="251"/>
    </row>
    <row r="63" spans="1:9" ht="20.25" customHeight="1">
      <c r="A63" s="34" t="s">
        <v>47</v>
      </c>
      <c r="B63" s="25" t="s">
        <v>168</v>
      </c>
      <c r="C63" s="36"/>
      <c r="D63" s="40"/>
      <c r="E63" s="40"/>
      <c r="F63" s="28" t="s">
        <v>144</v>
      </c>
      <c r="G63" s="110"/>
      <c r="H63" s="17"/>
      <c r="I63" s="41"/>
    </row>
    <row r="64" spans="1:9" ht="20.25" customHeight="1">
      <c r="A64" s="34" t="s">
        <v>48</v>
      </c>
      <c r="B64" s="25" t="s">
        <v>169</v>
      </c>
      <c r="C64" s="36"/>
      <c r="D64" s="40"/>
      <c r="E64" s="40"/>
      <c r="F64" s="28" t="s">
        <v>144</v>
      </c>
      <c r="G64" s="110"/>
      <c r="H64" s="17"/>
      <c r="I64" s="41"/>
    </row>
    <row r="65" spans="1:9" ht="20.25" customHeight="1">
      <c r="A65" s="34" t="s">
        <v>146</v>
      </c>
      <c r="B65" s="25" t="s">
        <v>180</v>
      </c>
      <c r="C65" s="36"/>
      <c r="D65" s="40"/>
      <c r="E65" s="40"/>
      <c r="F65" s="28" t="s">
        <v>144</v>
      </c>
      <c r="G65" s="110"/>
      <c r="H65" s="17"/>
      <c r="I65" s="41"/>
    </row>
    <row r="66" spans="1:9" ht="20.25" customHeight="1">
      <c r="A66" s="34" t="s">
        <v>170</v>
      </c>
      <c r="B66" s="25" t="s">
        <v>143</v>
      </c>
      <c r="C66" s="153" t="s">
        <v>188</v>
      </c>
      <c r="D66" s="40"/>
      <c r="E66" s="40"/>
      <c r="F66" s="28" t="s">
        <v>144</v>
      </c>
      <c r="G66" s="110"/>
      <c r="H66" s="17">
        <f>D66*E66*G66</f>
        <v>0</v>
      </c>
      <c r="I66" s="41"/>
    </row>
    <row r="67" spans="1:9" ht="20.25" customHeight="1">
      <c r="A67" s="34" t="s">
        <v>171</v>
      </c>
      <c r="B67" s="25" t="s">
        <v>145</v>
      </c>
      <c r="C67" s="36"/>
      <c r="D67" s="40"/>
      <c r="E67" s="40"/>
      <c r="F67" s="28" t="s">
        <v>144</v>
      </c>
      <c r="G67" s="110"/>
      <c r="H67" s="17">
        <f>D67*E67*G67</f>
        <v>0</v>
      </c>
      <c r="I67" s="41"/>
    </row>
    <row r="68" spans="1:9" ht="20.25" customHeight="1">
      <c r="A68" s="34" t="s">
        <v>179</v>
      </c>
      <c r="B68" s="25" t="s">
        <v>147</v>
      </c>
      <c r="C68" s="36"/>
      <c r="D68" s="40"/>
      <c r="E68" s="40"/>
      <c r="F68" s="28" t="s">
        <v>148</v>
      </c>
      <c r="G68" s="110"/>
      <c r="H68" s="17">
        <f>D68*E68*G68</f>
        <v>0</v>
      </c>
      <c r="I68" s="41"/>
    </row>
    <row r="69" spans="1:9" ht="20.25" customHeight="1">
      <c r="A69" s="220" t="s">
        <v>19</v>
      </c>
      <c r="B69" s="218"/>
      <c r="C69" s="218"/>
      <c r="D69" s="218"/>
      <c r="E69" s="218"/>
      <c r="F69" s="218"/>
      <c r="G69" s="221"/>
      <c r="H69" s="30">
        <f>SUM(H63:H67)</f>
        <v>0</v>
      </c>
      <c r="I69" s="42"/>
    </row>
    <row r="70" spans="1:9" ht="20.25" customHeight="1" thickBot="1">
      <c r="A70" s="43" t="s">
        <v>49</v>
      </c>
      <c r="B70" s="44"/>
      <c r="C70" s="44"/>
      <c r="D70" s="45"/>
      <c r="E70" s="45"/>
      <c r="F70" s="44"/>
      <c r="G70" s="46"/>
      <c r="H70" s="47">
        <f>H50+H21+H29+H60+H69</f>
        <v>0</v>
      </c>
      <c r="I70" s="48"/>
    </row>
    <row r="71" spans="1:9" ht="20.25" customHeight="1">
      <c r="A71" s="20" t="s">
        <v>100</v>
      </c>
      <c r="B71" s="21" t="s">
        <v>101</v>
      </c>
      <c r="C71" s="21" t="s">
        <v>11</v>
      </c>
      <c r="D71" s="215" t="s">
        <v>102</v>
      </c>
      <c r="E71" s="216"/>
      <c r="F71" s="21" t="s">
        <v>104</v>
      </c>
      <c r="G71" s="21" t="s">
        <v>105</v>
      </c>
      <c r="H71" s="21" t="s">
        <v>74</v>
      </c>
      <c r="I71" s="23" t="s">
        <v>106</v>
      </c>
    </row>
    <row r="72" spans="1:9" ht="20.25" customHeight="1">
      <c r="A72" s="11" t="s">
        <v>149</v>
      </c>
      <c r="B72" s="217" t="s">
        <v>50</v>
      </c>
      <c r="C72" s="218"/>
      <c r="D72" s="218"/>
      <c r="E72" s="218"/>
      <c r="F72" s="218"/>
      <c r="G72" s="218"/>
      <c r="H72" s="218"/>
      <c r="I72" s="219"/>
    </row>
    <row r="73" spans="1:9" ht="20.25" customHeight="1">
      <c r="A73" s="24" t="s">
        <v>51</v>
      </c>
      <c r="B73" s="31" t="s">
        <v>150</v>
      </c>
      <c r="C73" s="31"/>
      <c r="D73" s="207">
        <f>H70</f>
        <v>0</v>
      </c>
      <c r="E73" s="208"/>
      <c r="F73" s="28"/>
      <c r="G73" s="110"/>
      <c r="H73" s="17">
        <f>D73*G73</f>
        <v>0</v>
      </c>
      <c r="I73" s="12"/>
    </row>
    <row r="74" spans="1:9" ht="20.25" customHeight="1" thickBot="1">
      <c r="A74" s="209" t="s">
        <v>19</v>
      </c>
      <c r="B74" s="210"/>
      <c r="C74" s="210"/>
      <c r="D74" s="254"/>
      <c r="E74" s="254"/>
      <c r="F74" s="210"/>
      <c r="G74" s="211"/>
      <c r="H74" s="49">
        <f>SUM(H73:H73)</f>
        <v>0</v>
      </c>
      <c r="I74" s="50"/>
    </row>
    <row r="75" spans="1:9" ht="20.25" customHeight="1">
      <c r="A75" s="20" t="s">
        <v>100</v>
      </c>
      <c r="B75" s="21" t="s">
        <v>101</v>
      </c>
      <c r="C75" s="21" t="s">
        <v>11</v>
      </c>
      <c r="D75" s="22" t="s">
        <v>116</v>
      </c>
      <c r="E75" s="22" t="s">
        <v>103</v>
      </c>
      <c r="F75" s="21" t="s">
        <v>104</v>
      </c>
      <c r="G75" s="21" t="s">
        <v>105</v>
      </c>
      <c r="H75" s="21" t="s">
        <v>74</v>
      </c>
      <c r="I75" s="23" t="s">
        <v>106</v>
      </c>
    </row>
    <row r="76" spans="1:9" ht="20.25" customHeight="1">
      <c r="A76" s="11" t="s">
        <v>151</v>
      </c>
      <c r="B76" s="217" t="s">
        <v>152</v>
      </c>
      <c r="C76" s="218"/>
      <c r="D76" s="218"/>
      <c r="E76" s="218"/>
      <c r="F76" s="218"/>
      <c r="G76" s="218"/>
      <c r="H76" s="218"/>
      <c r="I76" s="219"/>
    </row>
    <row r="77" spans="1:9" ht="20.25" customHeight="1">
      <c r="A77" s="24" t="s">
        <v>52</v>
      </c>
      <c r="B77" s="31" t="s">
        <v>153</v>
      </c>
      <c r="C77" s="31"/>
      <c r="D77" s="27"/>
      <c r="E77" s="27"/>
      <c r="F77" s="28" t="s">
        <v>144</v>
      </c>
      <c r="G77" s="110"/>
      <c r="H77" s="17">
        <f>D77*E77*G77</f>
        <v>0</v>
      </c>
      <c r="I77" s="137" t="s">
        <v>154</v>
      </c>
    </row>
    <row r="78" spans="1:9" ht="20.25" customHeight="1" thickBot="1">
      <c r="A78" s="209" t="s">
        <v>19</v>
      </c>
      <c r="B78" s="210"/>
      <c r="C78" s="210"/>
      <c r="D78" s="210"/>
      <c r="E78" s="210"/>
      <c r="F78" s="210"/>
      <c r="G78" s="211"/>
      <c r="H78" s="49">
        <f>SUM(H77:H77)</f>
        <v>0</v>
      </c>
      <c r="I78" s="51"/>
    </row>
    <row r="79" spans="1:9" ht="20.25" customHeight="1">
      <c r="A79" s="20" t="s">
        <v>100</v>
      </c>
      <c r="B79" s="21" t="s">
        <v>101</v>
      </c>
      <c r="C79" s="21" t="s">
        <v>11</v>
      </c>
      <c r="D79" s="215" t="s">
        <v>116</v>
      </c>
      <c r="E79" s="216"/>
      <c r="F79" s="21" t="s">
        <v>104</v>
      </c>
      <c r="G79" s="21" t="s">
        <v>105</v>
      </c>
      <c r="H79" s="21" t="s">
        <v>74</v>
      </c>
      <c r="I79" s="23" t="s">
        <v>106</v>
      </c>
    </row>
    <row r="80" spans="1:9" ht="20.25" customHeight="1">
      <c r="A80" s="11" t="s">
        <v>53</v>
      </c>
      <c r="B80" s="217" t="s">
        <v>54</v>
      </c>
      <c r="C80" s="218"/>
      <c r="D80" s="218"/>
      <c r="E80" s="218"/>
      <c r="F80" s="218"/>
      <c r="G80" s="218"/>
      <c r="H80" s="218"/>
      <c r="I80" s="219"/>
    </row>
    <row r="81" spans="1:9" ht="20.25" customHeight="1">
      <c r="A81" s="11" t="s">
        <v>55</v>
      </c>
      <c r="B81" s="25" t="s">
        <v>182</v>
      </c>
      <c r="C81" s="25"/>
      <c r="D81" s="40"/>
      <c r="E81" s="40"/>
      <c r="F81" s="116" t="s">
        <v>56</v>
      </c>
      <c r="G81" s="110"/>
      <c r="H81" s="17">
        <f>D81*E81*G81</f>
        <v>0</v>
      </c>
      <c r="I81" s="141"/>
    </row>
    <row r="82" spans="1:9" ht="20.25" customHeight="1">
      <c r="A82" s="11" t="s">
        <v>57</v>
      </c>
      <c r="B82" s="25" t="s">
        <v>161</v>
      </c>
      <c r="C82" s="25"/>
      <c r="D82" s="40"/>
      <c r="E82" s="40"/>
      <c r="F82" s="116" t="s">
        <v>56</v>
      </c>
      <c r="G82" s="110"/>
      <c r="H82" s="17">
        <f t="shared" ref="H82:H85" si="4">D82*E82*G82</f>
        <v>0</v>
      </c>
      <c r="I82" s="141" t="s">
        <v>172</v>
      </c>
    </row>
    <row r="83" spans="1:9" ht="20.25" customHeight="1">
      <c r="A83" s="11" t="s">
        <v>158</v>
      </c>
      <c r="B83" s="25" t="s">
        <v>160</v>
      </c>
      <c r="C83" s="25"/>
      <c r="D83" s="40"/>
      <c r="E83" s="40"/>
      <c r="F83" s="116" t="s">
        <v>56</v>
      </c>
      <c r="G83" s="110"/>
      <c r="H83" s="17">
        <f t="shared" si="4"/>
        <v>0</v>
      </c>
      <c r="I83" s="141" t="s">
        <v>172</v>
      </c>
    </row>
    <row r="84" spans="1:9" ht="20.25" customHeight="1">
      <c r="A84" s="11" t="s">
        <v>159</v>
      </c>
      <c r="B84" s="25" t="s">
        <v>162</v>
      </c>
      <c r="C84" s="25"/>
      <c r="D84" s="40"/>
      <c r="E84" s="40"/>
      <c r="F84" s="116" t="s">
        <v>56</v>
      </c>
      <c r="G84" s="110"/>
      <c r="H84" s="17">
        <f t="shared" si="4"/>
        <v>0</v>
      </c>
      <c r="I84" s="141" t="s">
        <v>172</v>
      </c>
    </row>
    <row r="85" spans="1:9" ht="20.25" customHeight="1">
      <c r="A85" s="11" t="s">
        <v>183</v>
      </c>
      <c r="B85" s="35" t="s">
        <v>58</v>
      </c>
      <c r="C85" s="26" t="s">
        <v>35</v>
      </c>
      <c r="D85" s="40"/>
      <c r="E85" s="40"/>
      <c r="F85" s="28" t="s">
        <v>56</v>
      </c>
      <c r="G85" s="110"/>
      <c r="H85" s="17">
        <f t="shared" si="4"/>
        <v>0</v>
      </c>
      <c r="I85" s="141" t="s">
        <v>172</v>
      </c>
    </row>
    <row r="86" spans="1:9" ht="20.25" customHeight="1" thickBot="1">
      <c r="A86" s="209" t="s">
        <v>19</v>
      </c>
      <c r="B86" s="210"/>
      <c r="C86" s="210"/>
      <c r="D86" s="210"/>
      <c r="E86" s="210"/>
      <c r="F86" s="210"/>
      <c r="G86" s="211"/>
      <c r="H86" s="49">
        <f>SUM(H82:H85)</f>
        <v>0</v>
      </c>
      <c r="I86" s="51"/>
    </row>
    <row r="87" spans="1:9" ht="20.25" customHeight="1">
      <c r="A87" s="20" t="s">
        <v>100</v>
      </c>
      <c r="B87" s="21" t="s">
        <v>101</v>
      </c>
      <c r="C87" s="21" t="s">
        <v>11</v>
      </c>
      <c r="D87" s="215" t="s">
        <v>102</v>
      </c>
      <c r="E87" s="216"/>
      <c r="F87" s="21" t="s">
        <v>104</v>
      </c>
      <c r="G87" s="21" t="s">
        <v>105</v>
      </c>
      <c r="H87" s="21" t="s">
        <v>74</v>
      </c>
      <c r="I87" s="23" t="s">
        <v>106</v>
      </c>
    </row>
    <row r="88" spans="1:9" ht="20.25" customHeight="1">
      <c r="A88" s="11" t="s">
        <v>59</v>
      </c>
      <c r="B88" s="217" t="s">
        <v>60</v>
      </c>
      <c r="C88" s="218"/>
      <c r="D88" s="218"/>
      <c r="E88" s="218"/>
      <c r="F88" s="218"/>
      <c r="G88" s="218"/>
      <c r="H88" s="218"/>
      <c r="I88" s="219"/>
    </row>
    <row r="89" spans="1:9" ht="20.25" customHeight="1">
      <c r="A89" s="24" t="s">
        <v>61</v>
      </c>
      <c r="B89" s="31" t="s">
        <v>60</v>
      </c>
      <c r="C89" s="31"/>
      <c r="D89" s="207">
        <f>H70+H74+H78+H86</f>
        <v>0</v>
      </c>
      <c r="E89" s="208"/>
      <c r="F89" s="28"/>
      <c r="G89" s="115"/>
      <c r="H89" s="17">
        <f>D89*G89</f>
        <v>0</v>
      </c>
      <c r="I89" s="12"/>
    </row>
    <row r="90" spans="1:9" ht="20.25" customHeight="1">
      <c r="A90" s="209" t="s">
        <v>19</v>
      </c>
      <c r="B90" s="210"/>
      <c r="C90" s="210"/>
      <c r="D90" s="210"/>
      <c r="E90" s="210"/>
      <c r="F90" s="210"/>
      <c r="G90" s="211"/>
      <c r="H90" s="49">
        <f>SUM(H88:H89)</f>
        <v>0</v>
      </c>
      <c r="I90" s="51"/>
    </row>
    <row r="91" spans="1:9" ht="20.25" customHeight="1">
      <c r="A91" s="52" t="s">
        <v>62</v>
      </c>
      <c r="B91" s="53"/>
      <c r="C91" s="53"/>
      <c r="D91" s="53"/>
      <c r="E91" s="53"/>
      <c r="F91" s="53"/>
      <c r="G91" s="54"/>
      <c r="H91" s="55">
        <f>H70+H74+H78+H86+H90</f>
        <v>0</v>
      </c>
      <c r="I91" s="56"/>
    </row>
    <row r="92" spans="1:9" ht="20.25" customHeight="1" thickBot="1">
      <c r="A92" s="212" t="s">
        <v>167</v>
      </c>
      <c r="B92" s="213"/>
      <c r="C92" s="213"/>
      <c r="D92" s="213"/>
      <c r="E92" s="213"/>
      <c r="F92" s="213"/>
      <c r="G92" s="213"/>
      <c r="H92" s="213"/>
      <c r="I92" s="214"/>
    </row>
  </sheetData>
  <mergeCells count="58">
    <mergeCell ref="B62:I62"/>
    <mergeCell ref="A78:G78"/>
    <mergeCell ref="D58:E58"/>
    <mergeCell ref="D53:E53"/>
    <mergeCell ref="D54:E54"/>
    <mergeCell ref="D55:E55"/>
    <mergeCell ref="D59:E59"/>
    <mergeCell ref="B76:I76"/>
    <mergeCell ref="D71:E71"/>
    <mergeCell ref="A69:G69"/>
    <mergeCell ref="B72:I72"/>
    <mergeCell ref="D73:E73"/>
    <mergeCell ref="A74:G74"/>
    <mergeCell ref="D57:E57"/>
    <mergeCell ref="D56:E56"/>
    <mergeCell ref="A50:G50"/>
    <mergeCell ref="D51:E51"/>
    <mergeCell ref="B52:H52"/>
    <mergeCell ref="A60:G60"/>
    <mergeCell ref="A1:I1"/>
    <mergeCell ref="D2:E2"/>
    <mergeCell ref="H2:I2"/>
    <mergeCell ref="D3:E3"/>
    <mergeCell ref="H3:I3"/>
    <mergeCell ref="I38:I42"/>
    <mergeCell ref="A38:A42"/>
    <mergeCell ref="B38:B42"/>
    <mergeCell ref="A10:A14"/>
    <mergeCell ref="H4:I4"/>
    <mergeCell ref="A5:I5"/>
    <mergeCell ref="B6:I6"/>
    <mergeCell ref="A7:F7"/>
    <mergeCell ref="G7:I7"/>
    <mergeCell ref="B9:H9"/>
    <mergeCell ref="D4:E4"/>
    <mergeCell ref="B10:B14"/>
    <mergeCell ref="A15:A16"/>
    <mergeCell ref="B15:B16"/>
    <mergeCell ref="A17:A18"/>
    <mergeCell ref="B17:B18"/>
    <mergeCell ref="A19:A20"/>
    <mergeCell ref="B19:B20"/>
    <mergeCell ref="A21:G21"/>
    <mergeCell ref="B23:H23"/>
    <mergeCell ref="A43:A48"/>
    <mergeCell ref="B43:B48"/>
    <mergeCell ref="A29:G29"/>
    <mergeCell ref="B31:H31"/>
    <mergeCell ref="A32:A37"/>
    <mergeCell ref="B32:B37"/>
    <mergeCell ref="D89:E89"/>
    <mergeCell ref="A90:G90"/>
    <mergeCell ref="A92:I92"/>
    <mergeCell ref="D79:E79"/>
    <mergeCell ref="B80:I80"/>
    <mergeCell ref="A86:G86"/>
    <mergeCell ref="D87:E87"/>
    <mergeCell ref="B88:I88"/>
  </mergeCells>
  <phoneticPr fontId="40" type="noConversion"/>
  <dataValidations count="4">
    <dataValidation type="list" allowBlank="1" showInputMessage="1" showErrorMessage="1" sqref="B3">
      <formula1>"国内会议,国际会议"</formula1>
    </dataValidation>
    <dataValidation type="list" allowBlank="1" showInputMessage="1" showErrorMessage="1" sqref="C24:C28">
      <formula1>"酒店自助餐,酒店圆桌餐,外出社会用餐"</formula1>
    </dataValidation>
    <dataValidation type="list" allowBlank="1" showInputMessage="1" showErrorMessage="1" sqref="C82:C84">
      <formula1>"团队,散客"</formula1>
    </dataValidation>
    <dataValidation type="list" allowBlank="1" showInputMessage="1" showErrorMessage="1" sqref="I32:I37 I43:I49 I24:I28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73" workbookViewId="0">
      <selection activeCell="G83" sqref="G83"/>
    </sheetView>
  </sheetViews>
  <sheetFormatPr defaultColWidth="9.125" defaultRowHeight="20.25" customHeight="1"/>
  <cols>
    <col min="1" max="1" width="8.5" style="4" customWidth="1"/>
    <col min="2" max="2" width="26" style="4" customWidth="1"/>
    <col min="3" max="3" width="28" style="4" customWidth="1"/>
    <col min="4" max="6" width="9.125" style="4"/>
    <col min="7" max="7" width="13.5" style="4" customWidth="1"/>
    <col min="8" max="9" width="15.5" style="4" customWidth="1"/>
    <col min="10" max="16384" width="9.125" style="4"/>
  </cols>
  <sheetData>
    <row r="1" spans="1:9" ht="42" customHeight="1">
      <c r="A1" s="236" t="s">
        <v>98</v>
      </c>
      <c r="B1" s="236"/>
      <c r="C1" s="236"/>
      <c r="D1" s="236"/>
      <c r="E1" s="236"/>
      <c r="F1" s="236"/>
      <c r="G1" s="236"/>
      <c r="H1" s="236"/>
      <c r="I1" s="236"/>
    </row>
    <row r="2" spans="1:9" ht="20.25" customHeight="1" thickBot="1">
      <c r="A2" s="5" t="s">
        <v>99</v>
      </c>
      <c r="B2" s="6"/>
      <c r="C2" s="57" t="s">
        <v>75</v>
      </c>
      <c r="D2" s="237"/>
      <c r="E2" s="237"/>
      <c r="F2" s="5" t="s">
        <v>76</v>
      </c>
      <c r="G2" s="7" t="s">
        <v>0</v>
      </c>
      <c r="H2" s="238"/>
      <c r="I2" s="238"/>
    </row>
    <row r="3" spans="1:9" ht="20.25" customHeight="1" thickBot="1">
      <c r="A3" s="7" t="s">
        <v>1</v>
      </c>
      <c r="B3" s="8"/>
      <c r="C3" s="7" t="s">
        <v>2</v>
      </c>
      <c r="D3" s="235"/>
      <c r="E3" s="235"/>
      <c r="F3" s="5" t="s">
        <v>3</v>
      </c>
      <c r="G3" s="7" t="s">
        <v>4</v>
      </c>
      <c r="H3" s="239"/>
      <c r="I3" s="239"/>
    </row>
    <row r="4" spans="1:9" ht="20.25" customHeight="1" thickBot="1">
      <c r="A4" s="7" t="s">
        <v>5</v>
      </c>
      <c r="B4" s="9"/>
      <c r="C4" s="7" t="s">
        <v>178</v>
      </c>
      <c r="D4" s="235"/>
      <c r="E4" s="235"/>
      <c r="F4" s="5" t="s">
        <v>6</v>
      </c>
      <c r="G4" s="7" t="s">
        <v>7</v>
      </c>
      <c r="H4" s="239"/>
      <c r="I4" s="239"/>
    </row>
    <row r="5" spans="1:9" ht="7.5" customHeight="1" thickBot="1">
      <c r="A5" s="245"/>
      <c r="B5" s="246"/>
      <c r="C5" s="246"/>
      <c r="D5" s="246"/>
      <c r="E5" s="246"/>
      <c r="F5" s="246"/>
      <c r="G5" s="246"/>
      <c r="H5" s="246"/>
      <c r="I5" s="246"/>
    </row>
    <row r="6" spans="1:9" ht="51" customHeight="1" thickTop="1" thickBot="1">
      <c r="A6" s="10" t="s">
        <v>8</v>
      </c>
      <c r="B6" s="247" t="s">
        <v>71</v>
      </c>
      <c r="C6" s="247"/>
      <c r="D6" s="247"/>
      <c r="E6" s="247"/>
      <c r="F6" s="247"/>
      <c r="G6" s="247"/>
      <c r="H6" s="248"/>
      <c r="I6" s="249"/>
    </row>
    <row r="7" spans="1:9" ht="20.25" customHeight="1" thickBot="1">
      <c r="A7" s="232" t="s">
        <v>9</v>
      </c>
      <c r="B7" s="233"/>
      <c r="C7" s="233"/>
      <c r="D7" s="233"/>
      <c r="E7" s="233"/>
      <c r="F7" s="233"/>
      <c r="G7" s="232" t="s">
        <v>10</v>
      </c>
      <c r="H7" s="233"/>
      <c r="I7" s="234"/>
    </row>
    <row r="8" spans="1:9" ht="20.25" customHeight="1">
      <c r="A8" s="107" t="s">
        <v>100</v>
      </c>
      <c r="B8" s="108" t="s">
        <v>101</v>
      </c>
      <c r="C8" s="108" t="s">
        <v>11</v>
      </c>
      <c r="D8" s="108" t="s">
        <v>102</v>
      </c>
      <c r="E8" s="108" t="s">
        <v>103</v>
      </c>
      <c r="F8" s="108" t="s">
        <v>104</v>
      </c>
      <c r="G8" s="108" t="s">
        <v>105</v>
      </c>
      <c r="H8" s="108" t="s">
        <v>73</v>
      </c>
      <c r="I8" s="109" t="s">
        <v>106</v>
      </c>
    </row>
    <row r="9" spans="1:9" ht="20.25" customHeight="1">
      <c r="A9" s="11" t="s">
        <v>12</v>
      </c>
      <c r="B9" s="217" t="s">
        <v>107</v>
      </c>
      <c r="C9" s="218"/>
      <c r="D9" s="218"/>
      <c r="E9" s="218"/>
      <c r="F9" s="218"/>
      <c r="G9" s="218"/>
      <c r="H9" s="221"/>
      <c r="I9" s="12"/>
    </row>
    <row r="10" spans="1:9" ht="20.25" customHeight="1">
      <c r="A10" s="222" t="s">
        <v>13</v>
      </c>
      <c r="B10" s="228" t="s">
        <v>108</v>
      </c>
      <c r="C10" s="13" t="s">
        <v>14</v>
      </c>
      <c r="D10" s="14"/>
      <c r="E10" s="14"/>
      <c r="F10" s="15" t="s">
        <v>109</v>
      </c>
      <c r="G10" s="16"/>
      <c r="H10" s="17">
        <f t="shared" ref="H10:H20" si="0">D10*E10*G10</f>
        <v>0</v>
      </c>
      <c r="I10" s="18" t="s">
        <v>110</v>
      </c>
    </row>
    <row r="11" spans="1:9" ht="20.25" customHeight="1">
      <c r="A11" s="223"/>
      <c r="B11" s="229"/>
      <c r="C11" s="13" t="s">
        <v>15</v>
      </c>
      <c r="D11" s="14"/>
      <c r="E11" s="14"/>
      <c r="F11" s="15" t="s">
        <v>109</v>
      </c>
      <c r="G11" s="16"/>
      <c r="H11" s="17">
        <f t="shared" si="0"/>
        <v>0</v>
      </c>
      <c r="I11" s="18" t="s">
        <v>111</v>
      </c>
    </row>
    <row r="12" spans="1:9" ht="20.25" customHeight="1">
      <c r="A12" s="223"/>
      <c r="B12" s="229"/>
      <c r="C12" s="13" t="s">
        <v>14</v>
      </c>
      <c r="D12" s="14"/>
      <c r="E12" s="14"/>
      <c r="F12" s="15" t="s">
        <v>109</v>
      </c>
      <c r="G12" s="16"/>
      <c r="H12" s="17">
        <f t="shared" si="0"/>
        <v>0</v>
      </c>
      <c r="I12" s="18" t="s">
        <v>110</v>
      </c>
    </row>
    <row r="13" spans="1:9" ht="25.5" customHeight="1">
      <c r="A13" s="223"/>
      <c r="B13" s="229"/>
      <c r="C13" s="13" t="s">
        <v>15</v>
      </c>
      <c r="D13" s="14"/>
      <c r="E13" s="14"/>
      <c r="F13" s="15" t="s">
        <v>109</v>
      </c>
      <c r="G13" s="16"/>
      <c r="H13" s="17">
        <f t="shared" si="0"/>
        <v>0</v>
      </c>
      <c r="I13" s="18" t="s">
        <v>111</v>
      </c>
    </row>
    <row r="14" spans="1:9" ht="20.25" customHeight="1">
      <c r="A14" s="226"/>
      <c r="B14" s="229"/>
      <c r="C14" s="13" t="s">
        <v>16</v>
      </c>
      <c r="D14" s="14"/>
      <c r="E14" s="14"/>
      <c r="F14" s="15" t="s">
        <v>109</v>
      </c>
      <c r="G14" s="16"/>
      <c r="H14" s="17">
        <f t="shared" si="0"/>
        <v>0</v>
      </c>
      <c r="I14" s="18"/>
    </row>
    <row r="15" spans="1:9" ht="20.25" customHeight="1">
      <c r="A15" s="222" t="s">
        <v>17</v>
      </c>
      <c r="B15" s="228" t="s">
        <v>112</v>
      </c>
      <c r="C15" s="13" t="s">
        <v>14</v>
      </c>
      <c r="D15" s="14"/>
      <c r="E15" s="14"/>
      <c r="F15" s="15" t="s">
        <v>109</v>
      </c>
      <c r="G15" s="16"/>
      <c r="H15" s="17">
        <f t="shared" si="0"/>
        <v>0</v>
      </c>
      <c r="I15" s="18" t="s">
        <v>110</v>
      </c>
    </row>
    <row r="16" spans="1:9" ht="20.25" customHeight="1">
      <c r="A16" s="223"/>
      <c r="B16" s="229"/>
      <c r="C16" s="13" t="s">
        <v>15</v>
      </c>
      <c r="D16" s="14"/>
      <c r="E16" s="14"/>
      <c r="F16" s="15" t="s">
        <v>109</v>
      </c>
      <c r="G16" s="16"/>
      <c r="H16" s="17">
        <f t="shared" si="0"/>
        <v>0</v>
      </c>
      <c r="I16" s="18" t="s">
        <v>111</v>
      </c>
    </row>
    <row r="17" spans="1:10" s="140" customFormat="1" ht="20.25" customHeight="1">
      <c r="A17" s="230" t="s">
        <v>18</v>
      </c>
      <c r="B17" s="228" t="s">
        <v>113</v>
      </c>
      <c r="C17" s="13" t="s">
        <v>14</v>
      </c>
      <c r="D17" s="14"/>
      <c r="E17" s="14"/>
      <c r="F17" s="15" t="s">
        <v>109</v>
      </c>
      <c r="G17" s="16"/>
      <c r="H17" s="17">
        <f t="shared" si="0"/>
        <v>0</v>
      </c>
      <c r="I17" s="138"/>
      <c r="J17" s="139"/>
    </row>
    <row r="18" spans="1:10" s="140" customFormat="1" ht="20.25" customHeight="1">
      <c r="A18" s="231"/>
      <c r="B18" s="229"/>
      <c r="C18" s="13" t="s">
        <v>15</v>
      </c>
      <c r="D18" s="14"/>
      <c r="E18" s="14"/>
      <c r="F18" s="15" t="s">
        <v>109</v>
      </c>
      <c r="G18" s="16"/>
      <c r="H18" s="17">
        <f t="shared" si="0"/>
        <v>0</v>
      </c>
      <c r="I18" s="138"/>
      <c r="J18" s="139"/>
    </row>
    <row r="19" spans="1:10" s="140" customFormat="1" ht="20.25" customHeight="1">
      <c r="A19" s="230" t="s">
        <v>114</v>
      </c>
      <c r="B19" s="228" t="s">
        <v>115</v>
      </c>
      <c r="C19" s="13" t="s">
        <v>14</v>
      </c>
      <c r="D19" s="14"/>
      <c r="E19" s="14"/>
      <c r="F19" s="15" t="s">
        <v>109</v>
      </c>
      <c r="G19" s="16"/>
      <c r="H19" s="17">
        <f t="shared" si="0"/>
        <v>0</v>
      </c>
      <c r="I19" s="138"/>
      <c r="J19" s="139"/>
    </row>
    <row r="20" spans="1:10" s="140" customFormat="1" ht="20.25" customHeight="1">
      <c r="A20" s="231"/>
      <c r="B20" s="229"/>
      <c r="C20" s="13" t="s">
        <v>15</v>
      </c>
      <c r="D20" s="14"/>
      <c r="E20" s="14"/>
      <c r="F20" s="15" t="s">
        <v>109</v>
      </c>
      <c r="G20" s="16"/>
      <c r="H20" s="17">
        <f t="shared" si="0"/>
        <v>0</v>
      </c>
      <c r="I20" s="138"/>
      <c r="J20" s="139"/>
    </row>
    <row r="21" spans="1:10" ht="20.25" customHeight="1" thickBot="1">
      <c r="A21" s="220" t="s">
        <v>19</v>
      </c>
      <c r="B21" s="218"/>
      <c r="C21" s="218"/>
      <c r="D21" s="218"/>
      <c r="E21" s="218"/>
      <c r="F21" s="218"/>
      <c r="G21" s="218"/>
      <c r="H21" s="19">
        <f>SUM(H10:H20)</f>
        <v>0</v>
      </c>
      <c r="I21" s="18"/>
    </row>
    <row r="22" spans="1:10" ht="20.25" customHeight="1">
      <c r="A22" s="20" t="s">
        <v>100</v>
      </c>
      <c r="B22" s="21" t="s">
        <v>101</v>
      </c>
      <c r="C22" s="21" t="s">
        <v>11</v>
      </c>
      <c r="D22" s="22" t="s">
        <v>116</v>
      </c>
      <c r="E22" s="150" t="s">
        <v>20</v>
      </c>
      <c r="F22" s="21" t="s">
        <v>104</v>
      </c>
      <c r="G22" s="21" t="s">
        <v>105</v>
      </c>
      <c r="H22" s="21" t="s">
        <v>74</v>
      </c>
      <c r="I22" s="23" t="s">
        <v>106</v>
      </c>
    </row>
    <row r="23" spans="1:10" ht="20.25" customHeight="1">
      <c r="A23" s="11" t="s">
        <v>21</v>
      </c>
      <c r="B23" s="217" t="s">
        <v>117</v>
      </c>
      <c r="C23" s="218"/>
      <c r="D23" s="218"/>
      <c r="E23" s="218"/>
      <c r="F23" s="218"/>
      <c r="G23" s="218"/>
      <c r="H23" s="221"/>
      <c r="I23" s="12"/>
    </row>
    <row r="24" spans="1:10" ht="20.25" customHeight="1">
      <c r="A24" s="24" t="s">
        <v>22</v>
      </c>
      <c r="B24" s="25" t="s">
        <v>95</v>
      </c>
      <c r="C24" s="26"/>
      <c r="D24" s="29"/>
      <c r="E24" s="151"/>
      <c r="F24" s="28" t="s">
        <v>118</v>
      </c>
      <c r="G24" s="110"/>
      <c r="H24" s="17">
        <f>D24*G24*E24</f>
        <v>0</v>
      </c>
      <c r="I24" s="12"/>
    </row>
    <row r="25" spans="1:10" ht="20.25" customHeight="1">
      <c r="A25" s="24" t="s">
        <v>23</v>
      </c>
      <c r="B25" s="25" t="s">
        <v>96</v>
      </c>
      <c r="C25" s="26"/>
      <c r="D25" s="29"/>
      <c r="E25" s="151"/>
      <c r="F25" s="28" t="s">
        <v>118</v>
      </c>
      <c r="G25" s="110"/>
      <c r="H25" s="17">
        <f t="shared" ref="H25:H28" si="1">D25*G25*E25</f>
        <v>0</v>
      </c>
      <c r="I25" s="12"/>
    </row>
    <row r="26" spans="1:10" ht="20.25" customHeight="1">
      <c r="A26" s="24" t="s">
        <v>24</v>
      </c>
      <c r="B26" s="25" t="s">
        <v>95</v>
      </c>
      <c r="C26" s="26"/>
      <c r="D26" s="29"/>
      <c r="E26" s="151"/>
      <c r="F26" s="28" t="s">
        <v>25</v>
      </c>
      <c r="G26" s="110"/>
      <c r="H26" s="17">
        <f t="shared" si="1"/>
        <v>0</v>
      </c>
      <c r="I26" s="12"/>
    </row>
    <row r="27" spans="1:10" ht="20.25" customHeight="1">
      <c r="A27" s="24" t="s">
        <v>26</v>
      </c>
      <c r="B27" s="25" t="s">
        <v>96</v>
      </c>
      <c r="C27" s="26"/>
      <c r="D27" s="29"/>
      <c r="E27" s="151"/>
      <c r="F27" s="28" t="s">
        <v>25</v>
      </c>
      <c r="G27" s="110"/>
      <c r="H27" s="17">
        <f t="shared" si="1"/>
        <v>0</v>
      </c>
      <c r="I27" s="12"/>
    </row>
    <row r="28" spans="1:10" ht="20.25" customHeight="1">
      <c r="A28" s="24" t="s">
        <v>27</v>
      </c>
      <c r="B28" s="25" t="s">
        <v>97</v>
      </c>
      <c r="C28" s="26"/>
      <c r="D28" s="29"/>
      <c r="E28" s="151"/>
      <c r="F28" s="28" t="s">
        <v>25</v>
      </c>
      <c r="G28" s="110"/>
      <c r="H28" s="17">
        <f t="shared" si="1"/>
        <v>0</v>
      </c>
      <c r="I28" s="12"/>
    </row>
    <row r="29" spans="1:10" ht="20.25" customHeight="1" thickBot="1">
      <c r="A29" s="220" t="s">
        <v>19</v>
      </c>
      <c r="B29" s="218"/>
      <c r="C29" s="218"/>
      <c r="D29" s="218"/>
      <c r="E29" s="218"/>
      <c r="F29" s="218"/>
      <c r="G29" s="221"/>
      <c r="H29" s="30">
        <f>SUM(H24:H28)</f>
        <v>0</v>
      </c>
      <c r="I29" s="12"/>
    </row>
    <row r="30" spans="1:10" ht="20.25" customHeight="1">
      <c r="A30" s="20" t="s">
        <v>100</v>
      </c>
      <c r="B30" s="21" t="s">
        <v>101</v>
      </c>
      <c r="C30" s="21" t="s">
        <v>11</v>
      </c>
      <c r="D30" s="22" t="s">
        <v>102</v>
      </c>
      <c r="E30" s="22" t="s">
        <v>119</v>
      </c>
      <c r="F30" s="21" t="s">
        <v>104</v>
      </c>
      <c r="G30" s="21" t="s">
        <v>105</v>
      </c>
      <c r="H30" s="21" t="s">
        <v>74</v>
      </c>
      <c r="I30" s="23" t="s">
        <v>106</v>
      </c>
    </row>
    <row r="31" spans="1:10" ht="20.25" customHeight="1">
      <c r="A31" s="11" t="s">
        <v>28</v>
      </c>
      <c r="B31" s="217" t="s">
        <v>120</v>
      </c>
      <c r="C31" s="218"/>
      <c r="D31" s="218"/>
      <c r="E31" s="218"/>
      <c r="F31" s="218"/>
      <c r="G31" s="218"/>
      <c r="H31" s="221"/>
      <c r="I31" s="12"/>
    </row>
    <row r="32" spans="1:10" ht="20.25" customHeight="1">
      <c r="A32" s="222" t="s">
        <v>29</v>
      </c>
      <c r="B32" s="224" t="s">
        <v>121</v>
      </c>
      <c r="C32" s="31" t="s">
        <v>77</v>
      </c>
      <c r="D32" s="29"/>
      <c r="E32" s="29"/>
      <c r="F32" s="28" t="s">
        <v>122</v>
      </c>
      <c r="G32" s="110"/>
      <c r="H32" s="17">
        <f t="shared" ref="H32:H49" si="2">D32*E32*G32</f>
        <v>0</v>
      </c>
      <c r="I32" s="12"/>
    </row>
    <row r="33" spans="1:9" ht="20.25" customHeight="1">
      <c r="A33" s="223"/>
      <c r="B33" s="225"/>
      <c r="C33" s="31" t="s">
        <v>78</v>
      </c>
      <c r="D33" s="29"/>
      <c r="E33" s="29"/>
      <c r="F33" s="28" t="s">
        <v>122</v>
      </c>
      <c r="G33" s="110"/>
      <c r="H33" s="17">
        <f t="shared" si="2"/>
        <v>0</v>
      </c>
      <c r="I33" s="12"/>
    </row>
    <row r="34" spans="1:9" ht="20.25" customHeight="1">
      <c r="A34" s="223"/>
      <c r="B34" s="225"/>
      <c r="C34" s="31" t="s">
        <v>30</v>
      </c>
      <c r="D34" s="29"/>
      <c r="E34" s="29"/>
      <c r="F34" s="28" t="s">
        <v>122</v>
      </c>
      <c r="G34" s="110"/>
      <c r="H34" s="17">
        <f t="shared" si="2"/>
        <v>0</v>
      </c>
      <c r="I34" s="12"/>
    </row>
    <row r="35" spans="1:9" ht="20.25" customHeight="1">
      <c r="A35" s="223"/>
      <c r="B35" s="225"/>
      <c r="C35" s="31" t="s">
        <v>31</v>
      </c>
      <c r="D35" s="29"/>
      <c r="E35" s="29"/>
      <c r="F35" s="28" t="s">
        <v>122</v>
      </c>
      <c r="G35" s="110"/>
      <c r="H35" s="17">
        <f t="shared" si="2"/>
        <v>0</v>
      </c>
      <c r="I35" s="12"/>
    </row>
    <row r="36" spans="1:9" ht="20.25" customHeight="1">
      <c r="A36" s="223"/>
      <c r="B36" s="225"/>
      <c r="C36" s="31" t="s">
        <v>123</v>
      </c>
      <c r="D36" s="29"/>
      <c r="E36" s="32"/>
      <c r="F36" s="28" t="s">
        <v>122</v>
      </c>
      <c r="G36" s="111"/>
      <c r="H36" s="17">
        <f>D36*E36*G36</f>
        <v>0</v>
      </c>
      <c r="I36" s="12"/>
    </row>
    <row r="37" spans="1:9" ht="20.25" customHeight="1">
      <c r="A37" s="226"/>
      <c r="B37" s="227"/>
      <c r="C37" s="142" t="s">
        <v>124</v>
      </c>
      <c r="D37" s="29">
        <v>1</v>
      </c>
      <c r="E37" s="32"/>
      <c r="F37" s="28" t="s">
        <v>125</v>
      </c>
      <c r="G37" s="111"/>
      <c r="H37" s="17">
        <f>D37*E37*G37</f>
        <v>0</v>
      </c>
      <c r="I37" s="12"/>
    </row>
    <row r="38" spans="1:9" ht="20.25" customHeight="1">
      <c r="A38" s="222" t="s">
        <v>32</v>
      </c>
      <c r="B38" s="242" t="s">
        <v>33</v>
      </c>
      <c r="C38" s="142" t="s">
        <v>184</v>
      </c>
      <c r="D38" s="29"/>
      <c r="E38" s="32"/>
      <c r="F38" s="28" t="s">
        <v>126</v>
      </c>
      <c r="G38" s="111"/>
      <c r="H38" s="17">
        <f t="shared" si="2"/>
        <v>0</v>
      </c>
      <c r="I38" s="240"/>
    </row>
    <row r="39" spans="1:9" ht="20.25" customHeight="1">
      <c r="A39" s="223"/>
      <c r="B39" s="243"/>
      <c r="C39" s="142" t="s">
        <v>185</v>
      </c>
      <c r="D39" s="29"/>
      <c r="E39" s="32"/>
      <c r="F39" s="28" t="s">
        <v>126</v>
      </c>
      <c r="G39" s="111"/>
      <c r="H39" s="17">
        <f t="shared" si="2"/>
        <v>0</v>
      </c>
      <c r="I39" s="240"/>
    </row>
    <row r="40" spans="1:9" ht="20.25" customHeight="1">
      <c r="A40" s="223"/>
      <c r="B40" s="243"/>
      <c r="C40" s="142" t="s">
        <v>186</v>
      </c>
      <c r="D40" s="29"/>
      <c r="E40" s="32"/>
      <c r="F40" s="28" t="s">
        <v>126</v>
      </c>
      <c r="G40" s="111"/>
      <c r="H40" s="17">
        <f t="shared" si="2"/>
        <v>0</v>
      </c>
      <c r="I40" s="240"/>
    </row>
    <row r="41" spans="1:9" ht="20.25" customHeight="1">
      <c r="A41" s="223"/>
      <c r="B41" s="243"/>
      <c r="C41" s="142" t="s">
        <v>187</v>
      </c>
      <c r="D41" s="29"/>
      <c r="E41" s="32"/>
      <c r="F41" s="28" t="s">
        <v>126</v>
      </c>
      <c r="G41" s="111"/>
      <c r="H41" s="17">
        <f t="shared" si="2"/>
        <v>0</v>
      </c>
      <c r="I41" s="240"/>
    </row>
    <row r="42" spans="1:9" ht="20.25" customHeight="1">
      <c r="A42" s="226"/>
      <c r="B42" s="244"/>
      <c r="C42" s="142" t="s">
        <v>124</v>
      </c>
      <c r="D42" s="29"/>
      <c r="E42" s="32"/>
      <c r="F42" s="28" t="s">
        <v>125</v>
      </c>
      <c r="G42" s="111"/>
      <c r="H42" s="17">
        <f t="shared" si="2"/>
        <v>0</v>
      </c>
      <c r="I42" s="241"/>
    </row>
    <row r="43" spans="1:9" ht="20.25" customHeight="1">
      <c r="A43" s="222" t="s">
        <v>34</v>
      </c>
      <c r="B43" s="224" t="s">
        <v>127</v>
      </c>
      <c r="C43" s="142" t="s">
        <v>128</v>
      </c>
      <c r="D43" s="29"/>
      <c r="E43" s="29"/>
      <c r="F43" s="28" t="s">
        <v>122</v>
      </c>
      <c r="G43" s="110"/>
      <c r="H43" s="17">
        <f t="shared" si="2"/>
        <v>0</v>
      </c>
      <c r="I43" s="12"/>
    </row>
    <row r="44" spans="1:9" ht="20.25" customHeight="1">
      <c r="A44" s="223"/>
      <c r="B44" s="225"/>
      <c r="C44" s="142" t="s">
        <v>129</v>
      </c>
      <c r="D44" s="29"/>
      <c r="E44" s="29"/>
      <c r="F44" s="28" t="s">
        <v>122</v>
      </c>
      <c r="G44" s="110"/>
      <c r="H44" s="17">
        <f t="shared" si="2"/>
        <v>0</v>
      </c>
      <c r="I44" s="12"/>
    </row>
    <row r="45" spans="1:9" ht="20.25" customHeight="1">
      <c r="A45" s="223"/>
      <c r="B45" s="225"/>
      <c r="C45" s="142" t="s">
        <v>30</v>
      </c>
      <c r="D45" s="29"/>
      <c r="E45" s="29"/>
      <c r="F45" s="28" t="s">
        <v>122</v>
      </c>
      <c r="G45" s="110"/>
      <c r="H45" s="17">
        <f t="shared" si="2"/>
        <v>0</v>
      </c>
      <c r="I45" s="12"/>
    </row>
    <row r="46" spans="1:9" ht="20.25" customHeight="1">
      <c r="A46" s="223"/>
      <c r="B46" s="225"/>
      <c r="C46" s="142" t="s">
        <v>31</v>
      </c>
      <c r="D46" s="29"/>
      <c r="E46" s="29"/>
      <c r="F46" s="28" t="s">
        <v>122</v>
      </c>
      <c r="G46" s="110"/>
      <c r="H46" s="17">
        <f t="shared" si="2"/>
        <v>0</v>
      </c>
      <c r="I46" s="12"/>
    </row>
    <row r="47" spans="1:9" ht="20.25" customHeight="1">
      <c r="A47" s="223"/>
      <c r="B47" s="225"/>
      <c r="C47" s="142" t="s">
        <v>123</v>
      </c>
      <c r="D47" s="29"/>
      <c r="E47" s="32"/>
      <c r="F47" s="28" t="s">
        <v>122</v>
      </c>
      <c r="G47" s="111"/>
      <c r="H47" s="17">
        <f t="shared" si="2"/>
        <v>0</v>
      </c>
      <c r="I47" s="12"/>
    </row>
    <row r="48" spans="1:9" ht="20.25" customHeight="1">
      <c r="A48" s="223"/>
      <c r="B48" s="225"/>
      <c r="C48" s="143" t="s">
        <v>124</v>
      </c>
      <c r="D48" s="144"/>
      <c r="E48" s="145"/>
      <c r="F48" s="146" t="s">
        <v>125</v>
      </c>
      <c r="G48" s="147"/>
      <c r="H48" s="17">
        <f t="shared" si="2"/>
        <v>0</v>
      </c>
      <c r="I48" s="148"/>
    </row>
    <row r="49" spans="1:9" ht="20.25" customHeight="1">
      <c r="A49" s="28" t="s">
        <v>175</v>
      </c>
      <c r="B49" s="149" t="s">
        <v>176</v>
      </c>
      <c r="C49" s="31" t="s">
        <v>177</v>
      </c>
      <c r="D49" s="29"/>
      <c r="E49" s="29"/>
      <c r="F49" s="28" t="s">
        <v>56</v>
      </c>
      <c r="G49" s="147"/>
      <c r="H49" s="17">
        <f t="shared" si="2"/>
        <v>0</v>
      </c>
      <c r="I49" s="31"/>
    </row>
    <row r="50" spans="1:9" ht="20.25" customHeight="1" thickBot="1">
      <c r="A50" s="220" t="s">
        <v>19</v>
      </c>
      <c r="B50" s="218"/>
      <c r="C50" s="218"/>
      <c r="D50" s="218"/>
      <c r="E50" s="218"/>
      <c r="F50" s="218"/>
      <c r="G50" s="221"/>
      <c r="H50" s="30">
        <f>SUM(H32:H48)</f>
        <v>0</v>
      </c>
      <c r="I50" s="12"/>
    </row>
    <row r="51" spans="1:9" ht="20.25" customHeight="1">
      <c r="A51" s="20" t="s">
        <v>100</v>
      </c>
      <c r="B51" s="21" t="s">
        <v>101</v>
      </c>
      <c r="C51" s="21" t="s">
        <v>11</v>
      </c>
      <c r="D51" s="215" t="s">
        <v>102</v>
      </c>
      <c r="E51" s="216"/>
      <c r="F51" s="21" t="s">
        <v>104</v>
      </c>
      <c r="G51" s="21" t="s">
        <v>105</v>
      </c>
      <c r="H51" s="21" t="s">
        <v>74</v>
      </c>
      <c r="I51" s="23" t="s">
        <v>106</v>
      </c>
    </row>
    <row r="52" spans="1:9" ht="20.25" customHeight="1">
      <c r="A52" s="11" t="s">
        <v>36</v>
      </c>
      <c r="B52" s="217" t="s">
        <v>130</v>
      </c>
      <c r="C52" s="218"/>
      <c r="D52" s="218"/>
      <c r="E52" s="218"/>
      <c r="F52" s="218"/>
      <c r="G52" s="218"/>
      <c r="H52" s="221"/>
      <c r="I52" s="33"/>
    </row>
    <row r="53" spans="1:9" ht="20.25" customHeight="1">
      <c r="A53" s="34" t="s">
        <v>37</v>
      </c>
      <c r="B53" s="25" t="s">
        <v>131</v>
      </c>
      <c r="C53" s="35" t="s">
        <v>132</v>
      </c>
      <c r="D53" s="252"/>
      <c r="E53" s="253"/>
      <c r="F53" s="28" t="s">
        <v>118</v>
      </c>
      <c r="G53" s="110"/>
      <c r="H53" s="17">
        <f>D53*G53</f>
        <v>0</v>
      </c>
      <c r="I53" s="33"/>
    </row>
    <row r="54" spans="1:9" ht="20.25" customHeight="1">
      <c r="A54" s="34" t="s">
        <v>38</v>
      </c>
      <c r="B54" s="25" t="s">
        <v>133</v>
      </c>
      <c r="C54" s="35" t="s">
        <v>134</v>
      </c>
      <c r="D54" s="252"/>
      <c r="E54" s="253"/>
      <c r="F54" s="28" t="s">
        <v>25</v>
      </c>
      <c r="G54" s="110"/>
      <c r="H54" s="17">
        <f>D54*G54</f>
        <v>0</v>
      </c>
      <c r="I54" s="33"/>
    </row>
    <row r="55" spans="1:9" ht="20.25" customHeight="1">
      <c r="A55" s="34" t="s">
        <v>40</v>
      </c>
      <c r="B55" s="25" t="s">
        <v>39</v>
      </c>
      <c r="C55" s="25" t="s">
        <v>135</v>
      </c>
      <c r="D55" s="252"/>
      <c r="E55" s="253"/>
      <c r="F55" s="28" t="s">
        <v>25</v>
      </c>
      <c r="G55" s="110"/>
      <c r="H55" s="17">
        <f>D55*G55</f>
        <v>0</v>
      </c>
      <c r="I55" s="33"/>
    </row>
    <row r="56" spans="1:9" ht="20.25" customHeight="1">
      <c r="A56" s="34" t="s">
        <v>41</v>
      </c>
      <c r="B56" s="25" t="s">
        <v>136</v>
      </c>
      <c r="C56" s="25" t="s">
        <v>163</v>
      </c>
      <c r="D56" s="252"/>
      <c r="E56" s="253"/>
      <c r="F56" s="28" t="s">
        <v>137</v>
      </c>
      <c r="G56" s="110"/>
      <c r="H56" s="17">
        <f t="shared" ref="H56:H59" si="3">D56*G56</f>
        <v>0</v>
      </c>
      <c r="I56" s="33"/>
    </row>
    <row r="57" spans="1:9" ht="20.25" customHeight="1">
      <c r="A57" s="34" t="s">
        <v>42</v>
      </c>
      <c r="B57" s="25" t="s">
        <v>138</v>
      </c>
      <c r="C57" s="25" t="s">
        <v>139</v>
      </c>
      <c r="D57" s="252"/>
      <c r="E57" s="253"/>
      <c r="F57" s="28" t="s">
        <v>140</v>
      </c>
      <c r="G57" s="110"/>
      <c r="H57" s="17">
        <f t="shared" si="3"/>
        <v>0</v>
      </c>
      <c r="I57" s="33"/>
    </row>
    <row r="58" spans="1:9" ht="20.25" customHeight="1">
      <c r="A58" s="34" t="s">
        <v>43</v>
      </c>
      <c r="B58" s="25" t="s">
        <v>173</v>
      </c>
      <c r="C58" s="25" t="s">
        <v>174</v>
      </c>
      <c r="D58" s="252"/>
      <c r="E58" s="253"/>
      <c r="F58" s="28" t="s">
        <v>181</v>
      </c>
      <c r="G58" s="110"/>
      <c r="H58" s="17">
        <f t="shared" si="3"/>
        <v>0</v>
      </c>
      <c r="I58" s="33"/>
    </row>
    <row r="59" spans="1:9" ht="20.25" customHeight="1">
      <c r="A59" s="34" t="s">
        <v>43</v>
      </c>
      <c r="B59" s="25" t="s">
        <v>141</v>
      </c>
      <c r="C59" s="25"/>
      <c r="D59" s="252"/>
      <c r="E59" s="253"/>
      <c r="F59" s="28" t="s">
        <v>164</v>
      </c>
      <c r="G59" s="114"/>
      <c r="H59" s="17">
        <f t="shared" si="3"/>
        <v>0</v>
      </c>
      <c r="I59" s="33"/>
    </row>
    <row r="60" spans="1:9" ht="20.25" customHeight="1" thickBot="1">
      <c r="A60" s="220" t="s">
        <v>19</v>
      </c>
      <c r="B60" s="218"/>
      <c r="C60" s="218"/>
      <c r="D60" s="218"/>
      <c r="E60" s="218"/>
      <c r="F60" s="218"/>
      <c r="G60" s="221"/>
      <c r="H60" s="30">
        <f>SUM(H53:H57)</f>
        <v>0</v>
      </c>
      <c r="I60" s="33"/>
    </row>
    <row r="61" spans="1:9" ht="20.25" customHeight="1" thickBot="1">
      <c r="A61" s="37" t="s">
        <v>100</v>
      </c>
      <c r="B61" s="38" t="s">
        <v>101</v>
      </c>
      <c r="C61" s="38" t="s">
        <v>11</v>
      </c>
      <c r="D61" s="112" t="s">
        <v>44</v>
      </c>
      <c r="E61" s="113" t="s">
        <v>45</v>
      </c>
      <c r="F61" s="38" t="s">
        <v>104</v>
      </c>
      <c r="G61" s="38" t="s">
        <v>105</v>
      </c>
      <c r="H61" s="38" t="s">
        <v>74</v>
      </c>
      <c r="I61" s="39" t="s">
        <v>106</v>
      </c>
    </row>
    <row r="62" spans="1:9" ht="20.25" customHeight="1">
      <c r="A62" s="11" t="s">
        <v>142</v>
      </c>
      <c r="B62" s="250" t="s">
        <v>46</v>
      </c>
      <c r="C62" s="250"/>
      <c r="D62" s="250"/>
      <c r="E62" s="250"/>
      <c r="F62" s="250"/>
      <c r="G62" s="250"/>
      <c r="H62" s="250"/>
      <c r="I62" s="251"/>
    </row>
    <row r="63" spans="1:9" ht="20.25" customHeight="1">
      <c r="A63" s="34" t="s">
        <v>47</v>
      </c>
      <c r="B63" s="25" t="s">
        <v>168</v>
      </c>
      <c r="C63" s="36"/>
      <c r="D63" s="40"/>
      <c r="E63" s="40"/>
      <c r="F63" s="28" t="s">
        <v>144</v>
      </c>
      <c r="G63" s="110"/>
      <c r="H63" s="17"/>
      <c r="I63" s="41"/>
    </row>
    <row r="64" spans="1:9" ht="20.25" customHeight="1">
      <c r="A64" s="34" t="s">
        <v>48</v>
      </c>
      <c r="B64" s="25" t="s">
        <v>169</v>
      </c>
      <c r="C64" s="36"/>
      <c r="D64" s="40"/>
      <c r="E64" s="40"/>
      <c r="F64" s="28" t="s">
        <v>144</v>
      </c>
      <c r="G64" s="110"/>
      <c r="H64" s="17"/>
      <c r="I64" s="41"/>
    </row>
    <row r="65" spans="1:9" ht="20.25" customHeight="1">
      <c r="A65" s="34" t="s">
        <v>146</v>
      </c>
      <c r="B65" s="25" t="s">
        <v>180</v>
      </c>
      <c r="C65" s="36"/>
      <c r="D65" s="40"/>
      <c r="E65" s="40"/>
      <c r="F65" s="28" t="s">
        <v>144</v>
      </c>
      <c r="G65" s="110"/>
      <c r="H65" s="17"/>
      <c r="I65" s="41"/>
    </row>
    <row r="66" spans="1:9" ht="20.25" customHeight="1">
      <c r="A66" s="34" t="s">
        <v>170</v>
      </c>
      <c r="B66" s="25" t="s">
        <v>143</v>
      </c>
      <c r="C66" s="153" t="s">
        <v>188</v>
      </c>
      <c r="D66" s="40"/>
      <c r="E66" s="40"/>
      <c r="F66" s="28" t="s">
        <v>144</v>
      </c>
      <c r="G66" s="110"/>
      <c r="H66" s="17">
        <f>D66*E66*G66</f>
        <v>0</v>
      </c>
      <c r="I66" s="41"/>
    </row>
    <row r="67" spans="1:9" ht="20.25" customHeight="1">
      <c r="A67" s="34" t="s">
        <v>171</v>
      </c>
      <c r="B67" s="25" t="s">
        <v>145</v>
      </c>
      <c r="C67" s="36"/>
      <c r="D67" s="40"/>
      <c r="E67" s="40"/>
      <c r="F67" s="28" t="s">
        <v>144</v>
      </c>
      <c r="G67" s="110"/>
      <c r="H67" s="17">
        <f>D67*E67*G67</f>
        <v>0</v>
      </c>
      <c r="I67" s="41"/>
    </row>
    <row r="68" spans="1:9" ht="20.25" customHeight="1">
      <c r="A68" s="34" t="s">
        <v>179</v>
      </c>
      <c r="B68" s="25" t="s">
        <v>147</v>
      </c>
      <c r="C68" s="36"/>
      <c r="D68" s="40"/>
      <c r="E68" s="40"/>
      <c r="F68" s="28" t="s">
        <v>148</v>
      </c>
      <c r="G68" s="110"/>
      <c r="H68" s="17">
        <f>D68*E68*G68</f>
        <v>0</v>
      </c>
      <c r="I68" s="41"/>
    </row>
    <row r="69" spans="1:9" ht="20.25" customHeight="1">
      <c r="A69" s="220" t="s">
        <v>19</v>
      </c>
      <c r="B69" s="218"/>
      <c r="C69" s="218"/>
      <c r="D69" s="218"/>
      <c r="E69" s="218"/>
      <c r="F69" s="218"/>
      <c r="G69" s="221"/>
      <c r="H69" s="30">
        <f>SUM(H63:H67)</f>
        <v>0</v>
      </c>
      <c r="I69" s="42"/>
    </row>
    <row r="70" spans="1:9" ht="20.25" customHeight="1" thickBot="1">
      <c r="A70" s="43" t="s">
        <v>49</v>
      </c>
      <c r="B70" s="44"/>
      <c r="C70" s="44"/>
      <c r="D70" s="45"/>
      <c r="E70" s="45"/>
      <c r="F70" s="44"/>
      <c r="G70" s="46"/>
      <c r="H70" s="47">
        <f>H50+H21+H29+H60+H69</f>
        <v>0</v>
      </c>
      <c r="I70" s="48"/>
    </row>
    <row r="71" spans="1:9" ht="20.25" customHeight="1">
      <c r="A71" s="20" t="s">
        <v>100</v>
      </c>
      <c r="B71" s="21" t="s">
        <v>101</v>
      </c>
      <c r="C71" s="21" t="s">
        <v>11</v>
      </c>
      <c r="D71" s="215" t="s">
        <v>102</v>
      </c>
      <c r="E71" s="216"/>
      <c r="F71" s="21" t="s">
        <v>104</v>
      </c>
      <c r="G71" s="21" t="s">
        <v>105</v>
      </c>
      <c r="H71" s="21" t="s">
        <v>74</v>
      </c>
      <c r="I71" s="23" t="s">
        <v>106</v>
      </c>
    </row>
    <row r="72" spans="1:9" ht="20.25" customHeight="1">
      <c r="A72" s="11" t="s">
        <v>149</v>
      </c>
      <c r="B72" s="217" t="s">
        <v>50</v>
      </c>
      <c r="C72" s="218"/>
      <c r="D72" s="218"/>
      <c r="E72" s="218"/>
      <c r="F72" s="218"/>
      <c r="G72" s="218"/>
      <c r="H72" s="218"/>
      <c r="I72" s="219"/>
    </row>
    <row r="73" spans="1:9" ht="20.25" customHeight="1">
      <c r="A73" s="24" t="s">
        <v>51</v>
      </c>
      <c r="B73" s="31" t="s">
        <v>150</v>
      </c>
      <c r="C73" s="31"/>
      <c r="D73" s="207">
        <f>H70</f>
        <v>0</v>
      </c>
      <c r="E73" s="208"/>
      <c r="F73" s="28"/>
      <c r="G73" s="110"/>
      <c r="H73" s="17">
        <f>D73*G73</f>
        <v>0</v>
      </c>
      <c r="I73" s="12"/>
    </row>
    <row r="74" spans="1:9" ht="20.25" customHeight="1" thickBot="1">
      <c r="A74" s="209" t="s">
        <v>19</v>
      </c>
      <c r="B74" s="210"/>
      <c r="C74" s="210"/>
      <c r="D74" s="254"/>
      <c r="E74" s="254"/>
      <c r="F74" s="210"/>
      <c r="G74" s="211"/>
      <c r="H74" s="49">
        <f>SUM(H73:H73)</f>
        <v>0</v>
      </c>
      <c r="I74" s="50"/>
    </row>
    <row r="75" spans="1:9" ht="20.25" customHeight="1">
      <c r="A75" s="20" t="s">
        <v>100</v>
      </c>
      <c r="B75" s="21" t="s">
        <v>101</v>
      </c>
      <c r="C75" s="21" t="s">
        <v>11</v>
      </c>
      <c r="D75" s="22" t="s">
        <v>116</v>
      </c>
      <c r="E75" s="22" t="s">
        <v>103</v>
      </c>
      <c r="F75" s="21" t="s">
        <v>104</v>
      </c>
      <c r="G75" s="21" t="s">
        <v>105</v>
      </c>
      <c r="H75" s="21" t="s">
        <v>74</v>
      </c>
      <c r="I75" s="23" t="s">
        <v>106</v>
      </c>
    </row>
    <row r="76" spans="1:9" ht="20.25" customHeight="1">
      <c r="A76" s="11" t="s">
        <v>151</v>
      </c>
      <c r="B76" s="217" t="s">
        <v>152</v>
      </c>
      <c r="C76" s="218"/>
      <c r="D76" s="218"/>
      <c r="E76" s="218"/>
      <c r="F76" s="218"/>
      <c r="G76" s="218"/>
      <c r="H76" s="218"/>
      <c r="I76" s="219"/>
    </row>
    <row r="77" spans="1:9" ht="20.25" customHeight="1">
      <c r="A77" s="24" t="s">
        <v>52</v>
      </c>
      <c r="B77" s="31" t="s">
        <v>153</v>
      </c>
      <c r="C77" s="31"/>
      <c r="D77" s="27"/>
      <c r="E77" s="27"/>
      <c r="F77" s="28" t="s">
        <v>144</v>
      </c>
      <c r="G77" s="110"/>
      <c r="H77" s="17">
        <f>D77*E77*G77</f>
        <v>0</v>
      </c>
      <c r="I77" s="137" t="s">
        <v>154</v>
      </c>
    </row>
    <row r="78" spans="1:9" ht="20.25" customHeight="1" thickBot="1">
      <c r="A78" s="209" t="s">
        <v>19</v>
      </c>
      <c r="B78" s="210"/>
      <c r="C78" s="210"/>
      <c r="D78" s="210"/>
      <c r="E78" s="210"/>
      <c r="F78" s="210"/>
      <c r="G78" s="211"/>
      <c r="H78" s="49">
        <f>SUM(H77:H77)</f>
        <v>0</v>
      </c>
      <c r="I78" s="51"/>
    </row>
    <row r="79" spans="1:9" ht="20.25" customHeight="1">
      <c r="A79" s="20" t="s">
        <v>100</v>
      </c>
      <c r="B79" s="21" t="s">
        <v>101</v>
      </c>
      <c r="C79" s="21" t="s">
        <v>11</v>
      </c>
      <c r="D79" s="215" t="s">
        <v>116</v>
      </c>
      <c r="E79" s="216"/>
      <c r="F79" s="21" t="s">
        <v>104</v>
      </c>
      <c r="G79" s="21" t="s">
        <v>105</v>
      </c>
      <c r="H79" s="21" t="s">
        <v>74</v>
      </c>
      <c r="I79" s="23" t="s">
        <v>106</v>
      </c>
    </row>
    <row r="80" spans="1:9" ht="20.25" customHeight="1">
      <c r="A80" s="11" t="s">
        <v>53</v>
      </c>
      <c r="B80" s="217" t="s">
        <v>54</v>
      </c>
      <c r="C80" s="218"/>
      <c r="D80" s="218"/>
      <c r="E80" s="218"/>
      <c r="F80" s="218"/>
      <c r="G80" s="218"/>
      <c r="H80" s="218"/>
      <c r="I80" s="219"/>
    </row>
    <row r="81" spans="1:9" ht="20.25" customHeight="1">
      <c r="A81" s="11" t="s">
        <v>55</v>
      </c>
      <c r="B81" s="25" t="s">
        <v>182</v>
      </c>
      <c r="C81" s="25"/>
      <c r="D81" s="40"/>
      <c r="E81" s="40"/>
      <c r="F81" s="116" t="s">
        <v>56</v>
      </c>
      <c r="G81" s="110"/>
      <c r="H81" s="17">
        <f>D81*E81*G81</f>
        <v>0</v>
      </c>
      <c r="I81" s="141"/>
    </row>
    <row r="82" spans="1:9" ht="20.25" customHeight="1">
      <c r="A82" s="11" t="s">
        <v>57</v>
      </c>
      <c r="B82" s="25" t="s">
        <v>161</v>
      </c>
      <c r="C82" s="25"/>
      <c r="D82" s="40"/>
      <c r="E82" s="40"/>
      <c r="F82" s="116" t="s">
        <v>56</v>
      </c>
      <c r="G82" s="110"/>
      <c r="H82" s="17">
        <f t="shared" ref="H82:H85" si="4">D82*E82*G82</f>
        <v>0</v>
      </c>
      <c r="I82" s="141" t="s">
        <v>172</v>
      </c>
    </row>
    <row r="83" spans="1:9" ht="20.25" customHeight="1">
      <c r="A83" s="11" t="s">
        <v>158</v>
      </c>
      <c r="B83" s="25" t="s">
        <v>160</v>
      </c>
      <c r="C83" s="25"/>
      <c r="D83" s="40"/>
      <c r="E83" s="40"/>
      <c r="F83" s="116" t="s">
        <v>56</v>
      </c>
      <c r="G83" s="110"/>
      <c r="H83" s="17">
        <f t="shared" si="4"/>
        <v>0</v>
      </c>
      <c r="I83" s="141" t="s">
        <v>172</v>
      </c>
    </row>
    <row r="84" spans="1:9" ht="20.25" customHeight="1">
      <c r="A84" s="11" t="s">
        <v>159</v>
      </c>
      <c r="B84" s="25" t="s">
        <v>162</v>
      </c>
      <c r="C84" s="25"/>
      <c r="D84" s="40"/>
      <c r="E84" s="40"/>
      <c r="F84" s="116" t="s">
        <v>56</v>
      </c>
      <c r="G84" s="110"/>
      <c r="H84" s="17">
        <f t="shared" si="4"/>
        <v>0</v>
      </c>
      <c r="I84" s="141" t="s">
        <v>172</v>
      </c>
    </row>
    <row r="85" spans="1:9" ht="20.25" customHeight="1">
      <c r="A85" s="11" t="s">
        <v>183</v>
      </c>
      <c r="B85" s="35" t="s">
        <v>58</v>
      </c>
      <c r="C85" s="26" t="s">
        <v>35</v>
      </c>
      <c r="D85" s="40"/>
      <c r="E85" s="40"/>
      <c r="F85" s="28" t="s">
        <v>56</v>
      </c>
      <c r="G85" s="110"/>
      <c r="H85" s="17">
        <f t="shared" si="4"/>
        <v>0</v>
      </c>
      <c r="I85" s="141" t="s">
        <v>172</v>
      </c>
    </row>
    <row r="86" spans="1:9" ht="20.25" customHeight="1" thickBot="1">
      <c r="A86" s="209" t="s">
        <v>19</v>
      </c>
      <c r="B86" s="210"/>
      <c r="C86" s="210"/>
      <c r="D86" s="210"/>
      <c r="E86" s="210"/>
      <c r="F86" s="210"/>
      <c r="G86" s="211"/>
      <c r="H86" s="49">
        <f>SUM(H82:H85)</f>
        <v>0</v>
      </c>
      <c r="I86" s="51"/>
    </row>
    <row r="87" spans="1:9" ht="20.25" customHeight="1">
      <c r="A87" s="20" t="s">
        <v>100</v>
      </c>
      <c r="B87" s="21" t="s">
        <v>101</v>
      </c>
      <c r="C87" s="21" t="s">
        <v>11</v>
      </c>
      <c r="D87" s="215" t="s">
        <v>102</v>
      </c>
      <c r="E87" s="216"/>
      <c r="F87" s="21" t="s">
        <v>104</v>
      </c>
      <c r="G87" s="21" t="s">
        <v>105</v>
      </c>
      <c r="H87" s="21" t="s">
        <v>74</v>
      </c>
      <c r="I87" s="23" t="s">
        <v>106</v>
      </c>
    </row>
    <row r="88" spans="1:9" ht="20.25" customHeight="1">
      <c r="A88" s="11" t="s">
        <v>59</v>
      </c>
      <c r="B88" s="217" t="s">
        <v>60</v>
      </c>
      <c r="C88" s="218"/>
      <c r="D88" s="218"/>
      <c r="E88" s="218"/>
      <c r="F88" s="218"/>
      <c r="G88" s="218"/>
      <c r="H88" s="218"/>
      <c r="I88" s="219"/>
    </row>
    <row r="89" spans="1:9" ht="20.25" customHeight="1">
      <c r="A89" s="24" t="s">
        <v>61</v>
      </c>
      <c r="B89" s="31" t="s">
        <v>60</v>
      </c>
      <c r="C89" s="31"/>
      <c r="D89" s="207">
        <f>H70+H74+H78+H86</f>
        <v>0</v>
      </c>
      <c r="E89" s="208"/>
      <c r="F89" s="28"/>
      <c r="G89" s="115"/>
      <c r="H89" s="17">
        <f>D89*G89</f>
        <v>0</v>
      </c>
      <c r="I89" s="12"/>
    </row>
    <row r="90" spans="1:9" ht="20.25" customHeight="1">
      <c r="A90" s="209" t="s">
        <v>19</v>
      </c>
      <c r="B90" s="210"/>
      <c r="C90" s="210"/>
      <c r="D90" s="210"/>
      <c r="E90" s="210"/>
      <c r="F90" s="210"/>
      <c r="G90" s="211"/>
      <c r="H90" s="49">
        <f>SUM(H88:H89)</f>
        <v>0</v>
      </c>
      <c r="I90" s="51"/>
    </row>
    <row r="91" spans="1:9" ht="20.25" customHeight="1">
      <c r="A91" s="52" t="s">
        <v>62</v>
      </c>
      <c r="B91" s="53"/>
      <c r="C91" s="53"/>
      <c r="D91" s="53"/>
      <c r="E91" s="53"/>
      <c r="F91" s="53"/>
      <c r="G91" s="54"/>
      <c r="H91" s="55">
        <f>H70+H74+H78+H86+H90</f>
        <v>0</v>
      </c>
      <c r="I91" s="56"/>
    </row>
    <row r="92" spans="1:9" ht="20.25" customHeight="1" thickBot="1">
      <c r="A92" s="212" t="s">
        <v>167</v>
      </c>
      <c r="B92" s="213"/>
      <c r="C92" s="213"/>
      <c r="D92" s="213"/>
      <c r="E92" s="213"/>
      <c r="F92" s="213"/>
      <c r="G92" s="213"/>
      <c r="H92" s="213"/>
      <c r="I92" s="214"/>
    </row>
  </sheetData>
  <mergeCells count="58">
    <mergeCell ref="A60:G60"/>
    <mergeCell ref="B62:I62"/>
    <mergeCell ref="D57:E57"/>
    <mergeCell ref="D53:E53"/>
    <mergeCell ref="D54:E54"/>
    <mergeCell ref="D55:E55"/>
    <mergeCell ref="D59:E59"/>
    <mergeCell ref="A29:G29"/>
    <mergeCell ref="B31:H31"/>
    <mergeCell ref="A32:A37"/>
    <mergeCell ref="B32:B37"/>
    <mergeCell ref="D56:E56"/>
    <mergeCell ref="B76:I76"/>
    <mergeCell ref="A1:I1"/>
    <mergeCell ref="D2:E2"/>
    <mergeCell ref="H2:I2"/>
    <mergeCell ref="D3:E3"/>
    <mergeCell ref="H3:I3"/>
    <mergeCell ref="I38:I42"/>
    <mergeCell ref="A38:A42"/>
    <mergeCell ref="B38:B42"/>
    <mergeCell ref="A10:A14"/>
    <mergeCell ref="H4:I4"/>
    <mergeCell ref="A5:I5"/>
    <mergeCell ref="B6:I6"/>
    <mergeCell ref="A7:F7"/>
    <mergeCell ref="G7:I7"/>
    <mergeCell ref="B9:H9"/>
    <mergeCell ref="A69:G69"/>
    <mergeCell ref="D71:E71"/>
    <mergeCell ref="B72:I72"/>
    <mergeCell ref="D73:E73"/>
    <mergeCell ref="A74:G74"/>
    <mergeCell ref="D4:E4"/>
    <mergeCell ref="A50:G50"/>
    <mergeCell ref="D51:E51"/>
    <mergeCell ref="B52:H52"/>
    <mergeCell ref="D58:E58"/>
    <mergeCell ref="B10:B14"/>
    <mergeCell ref="A15:A16"/>
    <mergeCell ref="B15:B16"/>
    <mergeCell ref="A17:A18"/>
    <mergeCell ref="B17:B18"/>
    <mergeCell ref="A19:A20"/>
    <mergeCell ref="B19:B20"/>
    <mergeCell ref="A21:G21"/>
    <mergeCell ref="B23:H23"/>
    <mergeCell ref="A43:A48"/>
    <mergeCell ref="B43:B48"/>
    <mergeCell ref="B88:I88"/>
    <mergeCell ref="D89:E89"/>
    <mergeCell ref="A90:G90"/>
    <mergeCell ref="A92:I92"/>
    <mergeCell ref="A78:G78"/>
    <mergeCell ref="D79:E79"/>
    <mergeCell ref="B80:I80"/>
    <mergeCell ref="A86:G86"/>
    <mergeCell ref="D87:E87"/>
  </mergeCells>
  <phoneticPr fontId="40" type="noConversion"/>
  <dataValidations count="4">
    <dataValidation type="list" allowBlank="1" showInputMessage="1" showErrorMessage="1" sqref="B3">
      <formula1>"国内会议,国际会议"</formula1>
    </dataValidation>
    <dataValidation type="list" allowBlank="1" showInputMessage="1" showErrorMessage="1" sqref="C24:C28">
      <formula1>"酒店自助餐,酒店圆桌餐,外出社会用餐"</formula1>
    </dataValidation>
    <dataValidation type="list" allowBlank="1" showInputMessage="1" showErrorMessage="1" sqref="C82:C84">
      <formula1>"团队,散客"</formula1>
    </dataValidation>
    <dataValidation type="list" allowBlank="1" showInputMessage="1" showErrorMessage="1" sqref="I32:I37 I43:I49 I24:I28">
      <formula1>#REF!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view="pageBreakPreview" topLeftCell="A43" zoomScaleNormal="100" zoomScaleSheetLayoutView="100" workbookViewId="0">
      <selection activeCell="M49" sqref="M49"/>
    </sheetView>
  </sheetViews>
  <sheetFormatPr defaultRowHeight="15"/>
  <cols>
    <col min="1" max="1" width="17.25" style="1" customWidth="1"/>
    <col min="2" max="2" width="24.5" style="1" customWidth="1"/>
    <col min="3" max="3" width="7.875" style="1" customWidth="1"/>
    <col min="4" max="4" width="8.875" style="1" customWidth="1"/>
    <col min="5" max="5" width="13.25" style="1" customWidth="1"/>
    <col min="6" max="6" width="12.875" style="3" customWidth="1"/>
    <col min="7" max="7" width="11.25" style="1" customWidth="1"/>
    <col min="8" max="8" width="13" style="1" customWidth="1"/>
    <col min="9" max="9" width="15.5" style="3" customWidth="1"/>
    <col min="10" max="10" width="11.75" style="1" customWidth="1"/>
    <col min="11" max="11" width="13.875" style="1" customWidth="1"/>
    <col min="12" max="12" width="15.25" style="3" customWidth="1"/>
    <col min="13" max="13" width="10.5" style="1" customWidth="1"/>
    <col min="14" max="255" width="9.125" style="1"/>
    <col min="256" max="257" width="18.5" style="1" customWidth="1"/>
    <col min="258" max="258" width="10.125" style="1" customWidth="1"/>
    <col min="259" max="259" width="11.125" style="1" customWidth="1"/>
    <col min="260" max="260" width="9.875" style="1" customWidth="1"/>
    <col min="261" max="261" width="11.125" style="1" customWidth="1"/>
    <col min="262" max="262" width="14.5" style="1" customWidth="1"/>
    <col min="263" max="263" width="13.75" style="1" customWidth="1"/>
    <col min="264" max="264" width="14.75" style="1" customWidth="1"/>
    <col min="265" max="265" width="15.5" style="1" customWidth="1"/>
    <col min="266" max="266" width="13.75" style="1" customWidth="1"/>
    <col min="267" max="267" width="10.875" style="1" customWidth="1"/>
    <col min="268" max="268" width="15.25" style="1" customWidth="1"/>
    <col min="269" max="269" width="14" style="1" customWidth="1"/>
    <col min="270" max="511" width="9.125" style="1"/>
    <col min="512" max="513" width="18.5" style="1" customWidth="1"/>
    <col min="514" max="514" width="10.125" style="1" customWidth="1"/>
    <col min="515" max="515" width="11.125" style="1" customWidth="1"/>
    <col min="516" max="516" width="9.875" style="1" customWidth="1"/>
    <col min="517" max="517" width="11.125" style="1" customWidth="1"/>
    <col min="518" max="518" width="14.5" style="1" customWidth="1"/>
    <col min="519" max="519" width="13.75" style="1" customWidth="1"/>
    <col min="520" max="520" width="14.75" style="1" customWidth="1"/>
    <col min="521" max="521" width="15.5" style="1" customWidth="1"/>
    <col min="522" max="522" width="13.75" style="1" customWidth="1"/>
    <col min="523" max="523" width="10.875" style="1" customWidth="1"/>
    <col min="524" max="524" width="15.25" style="1" customWidth="1"/>
    <col min="525" max="525" width="14" style="1" customWidth="1"/>
    <col min="526" max="767" width="9.125" style="1"/>
    <col min="768" max="769" width="18.5" style="1" customWidth="1"/>
    <col min="770" max="770" width="10.125" style="1" customWidth="1"/>
    <col min="771" max="771" width="11.125" style="1" customWidth="1"/>
    <col min="772" max="772" width="9.875" style="1" customWidth="1"/>
    <col min="773" max="773" width="11.125" style="1" customWidth="1"/>
    <col min="774" max="774" width="14.5" style="1" customWidth="1"/>
    <col min="775" max="775" width="13.75" style="1" customWidth="1"/>
    <col min="776" max="776" width="14.75" style="1" customWidth="1"/>
    <col min="777" max="777" width="15.5" style="1" customWidth="1"/>
    <col min="778" max="778" width="13.75" style="1" customWidth="1"/>
    <col min="779" max="779" width="10.875" style="1" customWidth="1"/>
    <col min="780" max="780" width="15.25" style="1" customWidth="1"/>
    <col min="781" max="781" width="14" style="1" customWidth="1"/>
    <col min="782" max="1023" width="9.125" style="1"/>
    <col min="1024" max="1025" width="18.5" style="1" customWidth="1"/>
    <col min="1026" max="1026" width="10.125" style="1" customWidth="1"/>
    <col min="1027" max="1027" width="11.125" style="1" customWidth="1"/>
    <col min="1028" max="1028" width="9.875" style="1" customWidth="1"/>
    <col min="1029" max="1029" width="11.125" style="1" customWidth="1"/>
    <col min="1030" max="1030" width="14.5" style="1" customWidth="1"/>
    <col min="1031" max="1031" width="13.75" style="1" customWidth="1"/>
    <col min="1032" max="1032" width="14.75" style="1" customWidth="1"/>
    <col min="1033" max="1033" width="15.5" style="1" customWidth="1"/>
    <col min="1034" max="1034" width="13.75" style="1" customWidth="1"/>
    <col min="1035" max="1035" width="10.875" style="1" customWidth="1"/>
    <col min="1036" max="1036" width="15.25" style="1" customWidth="1"/>
    <col min="1037" max="1037" width="14" style="1" customWidth="1"/>
    <col min="1038" max="1279" width="9.125" style="1"/>
    <col min="1280" max="1281" width="18.5" style="1" customWidth="1"/>
    <col min="1282" max="1282" width="10.125" style="1" customWidth="1"/>
    <col min="1283" max="1283" width="11.125" style="1" customWidth="1"/>
    <col min="1284" max="1284" width="9.875" style="1" customWidth="1"/>
    <col min="1285" max="1285" width="11.125" style="1" customWidth="1"/>
    <col min="1286" max="1286" width="14.5" style="1" customWidth="1"/>
    <col min="1287" max="1287" width="13.75" style="1" customWidth="1"/>
    <col min="1288" max="1288" width="14.75" style="1" customWidth="1"/>
    <col min="1289" max="1289" width="15.5" style="1" customWidth="1"/>
    <col min="1290" max="1290" width="13.75" style="1" customWidth="1"/>
    <col min="1291" max="1291" width="10.875" style="1" customWidth="1"/>
    <col min="1292" max="1292" width="15.25" style="1" customWidth="1"/>
    <col min="1293" max="1293" width="14" style="1" customWidth="1"/>
    <col min="1294" max="1535" width="9.125" style="1"/>
    <col min="1536" max="1537" width="18.5" style="1" customWidth="1"/>
    <col min="1538" max="1538" width="10.125" style="1" customWidth="1"/>
    <col min="1539" max="1539" width="11.125" style="1" customWidth="1"/>
    <col min="1540" max="1540" width="9.875" style="1" customWidth="1"/>
    <col min="1541" max="1541" width="11.125" style="1" customWidth="1"/>
    <col min="1542" max="1542" width="14.5" style="1" customWidth="1"/>
    <col min="1543" max="1543" width="13.75" style="1" customWidth="1"/>
    <col min="1544" max="1544" width="14.75" style="1" customWidth="1"/>
    <col min="1545" max="1545" width="15.5" style="1" customWidth="1"/>
    <col min="1546" max="1546" width="13.75" style="1" customWidth="1"/>
    <col min="1547" max="1547" width="10.875" style="1" customWidth="1"/>
    <col min="1548" max="1548" width="15.25" style="1" customWidth="1"/>
    <col min="1549" max="1549" width="14" style="1" customWidth="1"/>
    <col min="1550" max="1791" width="9.125" style="1"/>
    <col min="1792" max="1793" width="18.5" style="1" customWidth="1"/>
    <col min="1794" max="1794" width="10.125" style="1" customWidth="1"/>
    <col min="1795" max="1795" width="11.125" style="1" customWidth="1"/>
    <col min="1796" max="1796" width="9.875" style="1" customWidth="1"/>
    <col min="1797" max="1797" width="11.125" style="1" customWidth="1"/>
    <col min="1798" max="1798" width="14.5" style="1" customWidth="1"/>
    <col min="1799" max="1799" width="13.75" style="1" customWidth="1"/>
    <col min="1800" max="1800" width="14.75" style="1" customWidth="1"/>
    <col min="1801" max="1801" width="15.5" style="1" customWidth="1"/>
    <col min="1802" max="1802" width="13.75" style="1" customWidth="1"/>
    <col min="1803" max="1803" width="10.875" style="1" customWidth="1"/>
    <col min="1804" max="1804" width="15.25" style="1" customWidth="1"/>
    <col min="1805" max="1805" width="14" style="1" customWidth="1"/>
    <col min="1806" max="2047" width="9.125" style="1"/>
    <col min="2048" max="2049" width="18.5" style="1" customWidth="1"/>
    <col min="2050" max="2050" width="10.125" style="1" customWidth="1"/>
    <col min="2051" max="2051" width="11.125" style="1" customWidth="1"/>
    <col min="2052" max="2052" width="9.875" style="1" customWidth="1"/>
    <col min="2053" max="2053" width="11.125" style="1" customWidth="1"/>
    <col min="2054" max="2054" width="14.5" style="1" customWidth="1"/>
    <col min="2055" max="2055" width="13.75" style="1" customWidth="1"/>
    <col min="2056" max="2056" width="14.75" style="1" customWidth="1"/>
    <col min="2057" max="2057" width="15.5" style="1" customWidth="1"/>
    <col min="2058" max="2058" width="13.75" style="1" customWidth="1"/>
    <col min="2059" max="2059" width="10.875" style="1" customWidth="1"/>
    <col min="2060" max="2060" width="15.25" style="1" customWidth="1"/>
    <col min="2061" max="2061" width="14" style="1" customWidth="1"/>
    <col min="2062" max="2303" width="9.125" style="1"/>
    <col min="2304" max="2305" width="18.5" style="1" customWidth="1"/>
    <col min="2306" max="2306" width="10.125" style="1" customWidth="1"/>
    <col min="2307" max="2307" width="11.125" style="1" customWidth="1"/>
    <col min="2308" max="2308" width="9.875" style="1" customWidth="1"/>
    <col min="2309" max="2309" width="11.125" style="1" customWidth="1"/>
    <col min="2310" max="2310" width="14.5" style="1" customWidth="1"/>
    <col min="2311" max="2311" width="13.75" style="1" customWidth="1"/>
    <col min="2312" max="2312" width="14.75" style="1" customWidth="1"/>
    <col min="2313" max="2313" width="15.5" style="1" customWidth="1"/>
    <col min="2314" max="2314" width="13.75" style="1" customWidth="1"/>
    <col min="2315" max="2315" width="10.875" style="1" customWidth="1"/>
    <col min="2316" max="2316" width="15.25" style="1" customWidth="1"/>
    <col min="2317" max="2317" width="14" style="1" customWidth="1"/>
    <col min="2318" max="2559" width="9.125" style="1"/>
    <col min="2560" max="2561" width="18.5" style="1" customWidth="1"/>
    <col min="2562" max="2562" width="10.125" style="1" customWidth="1"/>
    <col min="2563" max="2563" width="11.125" style="1" customWidth="1"/>
    <col min="2564" max="2564" width="9.875" style="1" customWidth="1"/>
    <col min="2565" max="2565" width="11.125" style="1" customWidth="1"/>
    <col min="2566" max="2566" width="14.5" style="1" customWidth="1"/>
    <col min="2567" max="2567" width="13.75" style="1" customWidth="1"/>
    <col min="2568" max="2568" width="14.75" style="1" customWidth="1"/>
    <col min="2569" max="2569" width="15.5" style="1" customWidth="1"/>
    <col min="2570" max="2570" width="13.75" style="1" customWidth="1"/>
    <col min="2571" max="2571" width="10.875" style="1" customWidth="1"/>
    <col min="2572" max="2572" width="15.25" style="1" customWidth="1"/>
    <col min="2573" max="2573" width="14" style="1" customWidth="1"/>
    <col min="2574" max="2815" width="9.125" style="1"/>
    <col min="2816" max="2817" width="18.5" style="1" customWidth="1"/>
    <col min="2818" max="2818" width="10.125" style="1" customWidth="1"/>
    <col min="2819" max="2819" width="11.125" style="1" customWidth="1"/>
    <col min="2820" max="2820" width="9.875" style="1" customWidth="1"/>
    <col min="2821" max="2821" width="11.125" style="1" customWidth="1"/>
    <col min="2822" max="2822" width="14.5" style="1" customWidth="1"/>
    <col min="2823" max="2823" width="13.75" style="1" customWidth="1"/>
    <col min="2824" max="2824" width="14.75" style="1" customWidth="1"/>
    <col min="2825" max="2825" width="15.5" style="1" customWidth="1"/>
    <col min="2826" max="2826" width="13.75" style="1" customWidth="1"/>
    <col min="2827" max="2827" width="10.875" style="1" customWidth="1"/>
    <col min="2828" max="2828" width="15.25" style="1" customWidth="1"/>
    <col min="2829" max="2829" width="14" style="1" customWidth="1"/>
    <col min="2830" max="3071" width="9.125" style="1"/>
    <col min="3072" max="3073" width="18.5" style="1" customWidth="1"/>
    <col min="3074" max="3074" width="10.125" style="1" customWidth="1"/>
    <col min="3075" max="3075" width="11.125" style="1" customWidth="1"/>
    <col min="3076" max="3076" width="9.875" style="1" customWidth="1"/>
    <col min="3077" max="3077" width="11.125" style="1" customWidth="1"/>
    <col min="3078" max="3078" width="14.5" style="1" customWidth="1"/>
    <col min="3079" max="3079" width="13.75" style="1" customWidth="1"/>
    <col min="3080" max="3080" width="14.75" style="1" customWidth="1"/>
    <col min="3081" max="3081" width="15.5" style="1" customWidth="1"/>
    <col min="3082" max="3082" width="13.75" style="1" customWidth="1"/>
    <col min="3083" max="3083" width="10.875" style="1" customWidth="1"/>
    <col min="3084" max="3084" width="15.25" style="1" customWidth="1"/>
    <col min="3085" max="3085" width="14" style="1" customWidth="1"/>
    <col min="3086" max="3327" width="9.125" style="1"/>
    <col min="3328" max="3329" width="18.5" style="1" customWidth="1"/>
    <col min="3330" max="3330" width="10.125" style="1" customWidth="1"/>
    <col min="3331" max="3331" width="11.125" style="1" customWidth="1"/>
    <col min="3332" max="3332" width="9.875" style="1" customWidth="1"/>
    <col min="3333" max="3333" width="11.125" style="1" customWidth="1"/>
    <col min="3334" max="3334" width="14.5" style="1" customWidth="1"/>
    <col min="3335" max="3335" width="13.75" style="1" customWidth="1"/>
    <col min="3336" max="3336" width="14.75" style="1" customWidth="1"/>
    <col min="3337" max="3337" width="15.5" style="1" customWidth="1"/>
    <col min="3338" max="3338" width="13.75" style="1" customWidth="1"/>
    <col min="3339" max="3339" width="10.875" style="1" customWidth="1"/>
    <col min="3340" max="3340" width="15.25" style="1" customWidth="1"/>
    <col min="3341" max="3341" width="14" style="1" customWidth="1"/>
    <col min="3342" max="3583" width="9.125" style="1"/>
    <col min="3584" max="3585" width="18.5" style="1" customWidth="1"/>
    <col min="3586" max="3586" width="10.125" style="1" customWidth="1"/>
    <col min="3587" max="3587" width="11.125" style="1" customWidth="1"/>
    <col min="3588" max="3588" width="9.875" style="1" customWidth="1"/>
    <col min="3589" max="3589" width="11.125" style="1" customWidth="1"/>
    <col min="3590" max="3590" width="14.5" style="1" customWidth="1"/>
    <col min="3591" max="3591" width="13.75" style="1" customWidth="1"/>
    <col min="3592" max="3592" width="14.75" style="1" customWidth="1"/>
    <col min="3593" max="3593" width="15.5" style="1" customWidth="1"/>
    <col min="3594" max="3594" width="13.75" style="1" customWidth="1"/>
    <col min="3595" max="3595" width="10.875" style="1" customWidth="1"/>
    <col min="3596" max="3596" width="15.25" style="1" customWidth="1"/>
    <col min="3597" max="3597" width="14" style="1" customWidth="1"/>
    <col min="3598" max="3839" width="9.125" style="1"/>
    <col min="3840" max="3841" width="18.5" style="1" customWidth="1"/>
    <col min="3842" max="3842" width="10.125" style="1" customWidth="1"/>
    <col min="3843" max="3843" width="11.125" style="1" customWidth="1"/>
    <col min="3844" max="3844" width="9.875" style="1" customWidth="1"/>
    <col min="3845" max="3845" width="11.125" style="1" customWidth="1"/>
    <col min="3846" max="3846" width="14.5" style="1" customWidth="1"/>
    <col min="3847" max="3847" width="13.75" style="1" customWidth="1"/>
    <col min="3848" max="3848" width="14.75" style="1" customWidth="1"/>
    <col min="3849" max="3849" width="15.5" style="1" customWidth="1"/>
    <col min="3850" max="3850" width="13.75" style="1" customWidth="1"/>
    <col min="3851" max="3851" width="10.875" style="1" customWidth="1"/>
    <col min="3852" max="3852" width="15.25" style="1" customWidth="1"/>
    <col min="3853" max="3853" width="14" style="1" customWidth="1"/>
    <col min="3854" max="4095" width="9.125" style="1"/>
    <col min="4096" max="4097" width="18.5" style="1" customWidth="1"/>
    <col min="4098" max="4098" width="10.125" style="1" customWidth="1"/>
    <col min="4099" max="4099" width="11.125" style="1" customWidth="1"/>
    <col min="4100" max="4100" width="9.875" style="1" customWidth="1"/>
    <col min="4101" max="4101" width="11.125" style="1" customWidth="1"/>
    <col min="4102" max="4102" width="14.5" style="1" customWidth="1"/>
    <col min="4103" max="4103" width="13.75" style="1" customWidth="1"/>
    <col min="4104" max="4104" width="14.75" style="1" customWidth="1"/>
    <col min="4105" max="4105" width="15.5" style="1" customWidth="1"/>
    <col min="4106" max="4106" width="13.75" style="1" customWidth="1"/>
    <col min="4107" max="4107" width="10.875" style="1" customWidth="1"/>
    <col min="4108" max="4108" width="15.25" style="1" customWidth="1"/>
    <col min="4109" max="4109" width="14" style="1" customWidth="1"/>
    <col min="4110" max="4351" width="9.125" style="1"/>
    <col min="4352" max="4353" width="18.5" style="1" customWidth="1"/>
    <col min="4354" max="4354" width="10.125" style="1" customWidth="1"/>
    <col min="4355" max="4355" width="11.125" style="1" customWidth="1"/>
    <col min="4356" max="4356" width="9.875" style="1" customWidth="1"/>
    <col min="4357" max="4357" width="11.125" style="1" customWidth="1"/>
    <col min="4358" max="4358" width="14.5" style="1" customWidth="1"/>
    <col min="4359" max="4359" width="13.75" style="1" customWidth="1"/>
    <col min="4360" max="4360" width="14.75" style="1" customWidth="1"/>
    <col min="4361" max="4361" width="15.5" style="1" customWidth="1"/>
    <col min="4362" max="4362" width="13.75" style="1" customWidth="1"/>
    <col min="4363" max="4363" width="10.875" style="1" customWidth="1"/>
    <col min="4364" max="4364" width="15.25" style="1" customWidth="1"/>
    <col min="4365" max="4365" width="14" style="1" customWidth="1"/>
    <col min="4366" max="4607" width="9.125" style="1"/>
    <col min="4608" max="4609" width="18.5" style="1" customWidth="1"/>
    <col min="4610" max="4610" width="10.125" style="1" customWidth="1"/>
    <col min="4611" max="4611" width="11.125" style="1" customWidth="1"/>
    <col min="4612" max="4612" width="9.875" style="1" customWidth="1"/>
    <col min="4613" max="4613" width="11.125" style="1" customWidth="1"/>
    <col min="4614" max="4614" width="14.5" style="1" customWidth="1"/>
    <col min="4615" max="4615" width="13.75" style="1" customWidth="1"/>
    <col min="4616" max="4616" width="14.75" style="1" customWidth="1"/>
    <col min="4617" max="4617" width="15.5" style="1" customWidth="1"/>
    <col min="4618" max="4618" width="13.75" style="1" customWidth="1"/>
    <col min="4619" max="4619" width="10.875" style="1" customWidth="1"/>
    <col min="4620" max="4620" width="15.25" style="1" customWidth="1"/>
    <col min="4621" max="4621" width="14" style="1" customWidth="1"/>
    <col min="4622" max="4863" width="9.125" style="1"/>
    <col min="4864" max="4865" width="18.5" style="1" customWidth="1"/>
    <col min="4866" max="4866" width="10.125" style="1" customWidth="1"/>
    <col min="4867" max="4867" width="11.125" style="1" customWidth="1"/>
    <col min="4868" max="4868" width="9.875" style="1" customWidth="1"/>
    <col min="4869" max="4869" width="11.125" style="1" customWidth="1"/>
    <col min="4870" max="4870" width="14.5" style="1" customWidth="1"/>
    <col min="4871" max="4871" width="13.75" style="1" customWidth="1"/>
    <col min="4872" max="4872" width="14.75" style="1" customWidth="1"/>
    <col min="4873" max="4873" width="15.5" style="1" customWidth="1"/>
    <col min="4874" max="4874" width="13.75" style="1" customWidth="1"/>
    <col min="4875" max="4875" width="10.875" style="1" customWidth="1"/>
    <col min="4876" max="4876" width="15.25" style="1" customWidth="1"/>
    <col min="4877" max="4877" width="14" style="1" customWidth="1"/>
    <col min="4878" max="5119" width="9.125" style="1"/>
    <col min="5120" max="5121" width="18.5" style="1" customWidth="1"/>
    <col min="5122" max="5122" width="10.125" style="1" customWidth="1"/>
    <col min="5123" max="5123" width="11.125" style="1" customWidth="1"/>
    <col min="5124" max="5124" width="9.875" style="1" customWidth="1"/>
    <col min="5125" max="5125" width="11.125" style="1" customWidth="1"/>
    <col min="5126" max="5126" width="14.5" style="1" customWidth="1"/>
    <col min="5127" max="5127" width="13.75" style="1" customWidth="1"/>
    <col min="5128" max="5128" width="14.75" style="1" customWidth="1"/>
    <col min="5129" max="5129" width="15.5" style="1" customWidth="1"/>
    <col min="5130" max="5130" width="13.75" style="1" customWidth="1"/>
    <col min="5131" max="5131" width="10.875" style="1" customWidth="1"/>
    <col min="5132" max="5132" width="15.25" style="1" customWidth="1"/>
    <col min="5133" max="5133" width="14" style="1" customWidth="1"/>
    <col min="5134" max="5375" width="9.125" style="1"/>
    <col min="5376" max="5377" width="18.5" style="1" customWidth="1"/>
    <col min="5378" max="5378" width="10.125" style="1" customWidth="1"/>
    <col min="5379" max="5379" width="11.125" style="1" customWidth="1"/>
    <col min="5380" max="5380" width="9.875" style="1" customWidth="1"/>
    <col min="5381" max="5381" width="11.125" style="1" customWidth="1"/>
    <col min="5382" max="5382" width="14.5" style="1" customWidth="1"/>
    <col min="5383" max="5383" width="13.75" style="1" customWidth="1"/>
    <col min="5384" max="5384" width="14.75" style="1" customWidth="1"/>
    <col min="5385" max="5385" width="15.5" style="1" customWidth="1"/>
    <col min="5386" max="5386" width="13.75" style="1" customWidth="1"/>
    <col min="5387" max="5387" width="10.875" style="1" customWidth="1"/>
    <col min="5388" max="5388" width="15.25" style="1" customWidth="1"/>
    <col min="5389" max="5389" width="14" style="1" customWidth="1"/>
    <col min="5390" max="5631" width="9.125" style="1"/>
    <col min="5632" max="5633" width="18.5" style="1" customWidth="1"/>
    <col min="5634" max="5634" width="10.125" style="1" customWidth="1"/>
    <col min="5635" max="5635" width="11.125" style="1" customWidth="1"/>
    <col min="5636" max="5636" width="9.875" style="1" customWidth="1"/>
    <col min="5637" max="5637" width="11.125" style="1" customWidth="1"/>
    <col min="5638" max="5638" width="14.5" style="1" customWidth="1"/>
    <col min="5639" max="5639" width="13.75" style="1" customWidth="1"/>
    <col min="5640" max="5640" width="14.75" style="1" customWidth="1"/>
    <col min="5641" max="5641" width="15.5" style="1" customWidth="1"/>
    <col min="5642" max="5642" width="13.75" style="1" customWidth="1"/>
    <col min="5643" max="5643" width="10.875" style="1" customWidth="1"/>
    <col min="5644" max="5644" width="15.25" style="1" customWidth="1"/>
    <col min="5645" max="5645" width="14" style="1" customWidth="1"/>
    <col min="5646" max="5887" width="9.125" style="1"/>
    <col min="5888" max="5889" width="18.5" style="1" customWidth="1"/>
    <col min="5890" max="5890" width="10.125" style="1" customWidth="1"/>
    <col min="5891" max="5891" width="11.125" style="1" customWidth="1"/>
    <col min="5892" max="5892" width="9.875" style="1" customWidth="1"/>
    <col min="5893" max="5893" width="11.125" style="1" customWidth="1"/>
    <col min="5894" max="5894" width="14.5" style="1" customWidth="1"/>
    <col min="5895" max="5895" width="13.75" style="1" customWidth="1"/>
    <col min="5896" max="5896" width="14.75" style="1" customWidth="1"/>
    <col min="5897" max="5897" width="15.5" style="1" customWidth="1"/>
    <col min="5898" max="5898" width="13.75" style="1" customWidth="1"/>
    <col min="5899" max="5899" width="10.875" style="1" customWidth="1"/>
    <col min="5900" max="5900" width="15.25" style="1" customWidth="1"/>
    <col min="5901" max="5901" width="14" style="1" customWidth="1"/>
    <col min="5902" max="6143" width="9.125" style="1"/>
    <col min="6144" max="6145" width="18.5" style="1" customWidth="1"/>
    <col min="6146" max="6146" width="10.125" style="1" customWidth="1"/>
    <col min="6147" max="6147" width="11.125" style="1" customWidth="1"/>
    <col min="6148" max="6148" width="9.875" style="1" customWidth="1"/>
    <col min="6149" max="6149" width="11.125" style="1" customWidth="1"/>
    <col min="6150" max="6150" width="14.5" style="1" customWidth="1"/>
    <col min="6151" max="6151" width="13.75" style="1" customWidth="1"/>
    <col min="6152" max="6152" width="14.75" style="1" customWidth="1"/>
    <col min="6153" max="6153" width="15.5" style="1" customWidth="1"/>
    <col min="6154" max="6154" width="13.75" style="1" customWidth="1"/>
    <col min="6155" max="6155" width="10.875" style="1" customWidth="1"/>
    <col min="6156" max="6156" width="15.25" style="1" customWidth="1"/>
    <col min="6157" max="6157" width="14" style="1" customWidth="1"/>
    <col min="6158" max="6399" width="9.125" style="1"/>
    <col min="6400" max="6401" width="18.5" style="1" customWidth="1"/>
    <col min="6402" max="6402" width="10.125" style="1" customWidth="1"/>
    <col min="6403" max="6403" width="11.125" style="1" customWidth="1"/>
    <col min="6404" max="6404" width="9.875" style="1" customWidth="1"/>
    <col min="6405" max="6405" width="11.125" style="1" customWidth="1"/>
    <col min="6406" max="6406" width="14.5" style="1" customWidth="1"/>
    <col min="6407" max="6407" width="13.75" style="1" customWidth="1"/>
    <col min="6408" max="6408" width="14.75" style="1" customWidth="1"/>
    <col min="6409" max="6409" width="15.5" style="1" customWidth="1"/>
    <col min="6410" max="6410" width="13.75" style="1" customWidth="1"/>
    <col min="6411" max="6411" width="10.875" style="1" customWidth="1"/>
    <col min="6412" max="6412" width="15.25" style="1" customWidth="1"/>
    <col min="6413" max="6413" width="14" style="1" customWidth="1"/>
    <col min="6414" max="6655" width="9.125" style="1"/>
    <col min="6656" max="6657" width="18.5" style="1" customWidth="1"/>
    <col min="6658" max="6658" width="10.125" style="1" customWidth="1"/>
    <col min="6659" max="6659" width="11.125" style="1" customWidth="1"/>
    <col min="6660" max="6660" width="9.875" style="1" customWidth="1"/>
    <col min="6661" max="6661" width="11.125" style="1" customWidth="1"/>
    <col min="6662" max="6662" width="14.5" style="1" customWidth="1"/>
    <col min="6663" max="6663" width="13.75" style="1" customWidth="1"/>
    <col min="6664" max="6664" width="14.75" style="1" customWidth="1"/>
    <col min="6665" max="6665" width="15.5" style="1" customWidth="1"/>
    <col min="6666" max="6666" width="13.75" style="1" customWidth="1"/>
    <col min="6667" max="6667" width="10.875" style="1" customWidth="1"/>
    <col min="6668" max="6668" width="15.25" style="1" customWidth="1"/>
    <col min="6669" max="6669" width="14" style="1" customWidth="1"/>
    <col min="6670" max="6911" width="9.125" style="1"/>
    <col min="6912" max="6913" width="18.5" style="1" customWidth="1"/>
    <col min="6914" max="6914" width="10.125" style="1" customWidth="1"/>
    <col min="6915" max="6915" width="11.125" style="1" customWidth="1"/>
    <col min="6916" max="6916" width="9.875" style="1" customWidth="1"/>
    <col min="6917" max="6917" width="11.125" style="1" customWidth="1"/>
    <col min="6918" max="6918" width="14.5" style="1" customWidth="1"/>
    <col min="6919" max="6919" width="13.75" style="1" customWidth="1"/>
    <col min="6920" max="6920" width="14.75" style="1" customWidth="1"/>
    <col min="6921" max="6921" width="15.5" style="1" customWidth="1"/>
    <col min="6922" max="6922" width="13.75" style="1" customWidth="1"/>
    <col min="6923" max="6923" width="10.875" style="1" customWidth="1"/>
    <col min="6924" max="6924" width="15.25" style="1" customWidth="1"/>
    <col min="6925" max="6925" width="14" style="1" customWidth="1"/>
    <col min="6926" max="7167" width="9.125" style="1"/>
    <col min="7168" max="7169" width="18.5" style="1" customWidth="1"/>
    <col min="7170" max="7170" width="10.125" style="1" customWidth="1"/>
    <col min="7171" max="7171" width="11.125" style="1" customWidth="1"/>
    <col min="7172" max="7172" width="9.875" style="1" customWidth="1"/>
    <col min="7173" max="7173" width="11.125" style="1" customWidth="1"/>
    <col min="7174" max="7174" width="14.5" style="1" customWidth="1"/>
    <col min="7175" max="7175" width="13.75" style="1" customWidth="1"/>
    <col min="7176" max="7176" width="14.75" style="1" customWidth="1"/>
    <col min="7177" max="7177" width="15.5" style="1" customWidth="1"/>
    <col min="7178" max="7178" width="13.75" style="1" customWidth="1"/>
    <col min="7179" max="7179" width="10.875" style="1" customWidth="1"/>
    <col min="7180" max="7180" width="15.25" style="1" customWidth="1"/>
    <col min="7181" max="7181" width="14" style="1" customWidth="1"/>
    <col min="7182" max="7423" width="9.125" style="1"/>
    <col min="7424" max="7425" width="18.5" style="1" customWidth="1"/>
    <col min="7426" max="7426" width="10.125" style="1" customWidth="1"/>
    <col min="7427" max="7427" width="11.125" style="1" customWidth="1"/>
    <col min="7428" max="7428" width="9.875" style="1" customWidth="1"/>
    <col min="7429" max="7429" width="11.125" style="1" customWidth="1"/>
    <col min="7430" max="7430" width="14.5" style="1" customWidth="1"/>
    <col min="7431" max="7431" width="13.75" style="1" customWidth="1"/>
    <col min="7432" max="7432" width="14.75" style="1" customWidth="1"/>
    <col min="7433" max="7433" width="15.5" style="1" customWidth="1"/>
    <col min="7434" max="7434" width="13.75" style="1" customWidth="1"/>
    <col min="7435" max="7435" width="10.875" style="1" customWidth="1"/>
    <col min="7436" max="7436" width="15.25" style="1" customWidth="1"/>
    <col min="7437" max="7437" width="14" style="1" customWidth="1"/>
    <col min="7438" max="7679" width="9.125" style="1"/>
    <col min="7680" max="7681" width="18.5" style="1" customWidth="1"/>
    <col min="7682" max="7682" width="10.125" style="1" customWidth="1"/>
    <col min="7683" max="7683" width="11.125" style="1" customWidth="1"/>
    <col min="7684" max="7684" width="9.875" style="1" customWidth="1"/>
    <col min="7685" max="7685" width="11.125" style="1" customWidth="1"/>
    <col min="7686" max="7686" width="14.5" style="1" customWidth="1"/>
    <col min="7687" max="7687" width="13.75" style="1" customWidth="1"/>
    <col min="7688" max="7688" width="14.75" style="1" customWidth="1"/>
    <col min="7689" max="7689" width="15.5" style="1" customWidth="1"/>
    <col min="7690" max="7690" width="13.75" style="1" customWidth="1"/>
    <col min="7691" max="7691" width="10.875" style="1" customWidth="1"/>
    <col min="7692" max="7692" width="15.25" style="1" customWidth="1"/>
    <col min="7693" max="7693" width="14" style="1" customWidth="1"/>
    <col min="7694" max="7935" width="9.125" style="1"/>
    <col min="7936" max="7937" width="18.5" style="1" customWidth="1"/>
    <col min="7938" max="7938" width="10.125" style="1" customWidth="1"/>
    <col min="7939" max="7939" width="11.125" style="1" customWidth="1"/>
    <col min="7940" max="7940" width="9.875" style="1" customWidth="1"/>
    <col min="7941" max="7941" width="11.125" style="1" customWidth="1"/>
    <col min="7942" max="7942" width="14.5" style="1" customWidth="1"/>
    <col min="7943" max="7943" width="13.75" style="1" customWidth="1"/>
    <col min="7944" max="7944" width="14.75" style="1" customWidth="1"/>
    <col min="7945" max="7945" width="15.5" style="1" customWidth="1"/>
    <col min="7946" max="7946" width="13.75" style="1" customWidth="1"/>
    <col min="7947" max="7947" width="10.875" style="1" customWidth="1"/>
    <col min="7948" max="7948" width="15.25" style="1" customWidth="1"/>
    <col min="7949" max="7949" width="14" style="1" customWidth="1"/>
    <col min="7950" max="8191" width="9.125" style="1"/>
    <col min="8192" max="8193" width="18.5" style="1" customWidth="1"/>
    <col min="8194" max="8194" width="10.125" style="1" customWidth="1"/>
    <col min="8195" max="8195" width="11.125" style="1" customWidth="1"/>
    <col min="8196" max="8196" width="9.875" style="1" customWidth="1"/>
    <col min="8197" max="8197" width="11.125" style="1" customWidth="1"/>
    <col min="8198" max="8198" width="14.5" style="1" customWidth="1"/>
    <col min="8199" max="8199" width="13.75" style="1" customWidth="1"/>
    <col min="8200" max="8200" width="14.75" style="1" customWidth="1"/>
    <col min="8201" max="8201" width="15.5" style="1" customWidth="1"/>
    <col min="8202" max="8202" width="13.75" style="1" customWidth="1"/>
    <col min="8203" max="8203" width="10.875" style="1" customWidth="1"/>
    <col min="8204" max="8204" width="15.25" style="1" customWidth="1"/>
    <col min="8205" max="8205" width="14" style="1" customWidth="1"/>
    <col min="8206" max="8447" width="9.125" style="1"/>
    <col min="8448" max="8449" width="18.5" style="1" customWidth="1"/>
    <col min="8450" max="8450" width="10.125" style="1" customWidth="1"/>
    <col min="8451" max="8451" width="11.125" style="1" customWidth="1"/>
    <col min="8452" max="8452" width="9.875" style="1" customWidth="1"/>
    <col min="8453" max="8453" width="11.125" style="1" customWidth="1"/>
    <col min="8454" max="8454" width="14.5" style="1" customWidth="1"/>
    <col min="8455" max="8455" width="13.75" style="1" customWidth="1"/>
    <col min="8456" max="8456" width="14.75" style="1" customWidth="1"/>
    <col min="8457" max="8457" width="15.5" style="1" customWidth="1"/>
    <col min="8458" max="8458" width="13.75" style="1" customWidth="1"/>
    <col min="8459" max="8459" width="10.875" style="1" customWidth="1"/>
    <col min="8460" max="8460" width="15.25" style="1" customWidth="1"/>
    <col min="8461" max="8461" width="14" style="1" customWidth="1"/>
    <col min="8462" max="8703" width="9.125" style="1"/>
    <col min="8704" max="8705" width="18.5" style="1" customWidth="1"/>
    <col min="8706" max="8706" width="10.125" style="1" customWidth="1"/>
    <col min="8707" max="8707" width="11.125" style="1" customWidth="1"/>
    <col min="8708" max="8708" width="9.875" style="1" customWidth="1"/>
    <col min="8709" max="8709" width="11.125" style="1" customWidth="1"/>
    <col min="8710" max="8710" width="14.5" style="1" customWidth="1"/>
    <col min="8711" max="8711" width="13.75" style="1" customWidth="1"/>
    <col min="8712" max="8712" width="14.75" style="1" customWidth="1"/>
    <col min="8713" max="8713" width="15.5" style="1" customWidth="1"/>
    <col min="8714" max="8714" width="13.75" style="1" customWidth="1"/>
    <col min="8715" max="8715" width="10.875" style="1" customWidth="1"/>
    <col min="8716" max="8716" width="15.25" style="1" customWidth="1"/>
    <col min="8717" max="8717" width="14" style="1" customWidth="1"/>
    <col min="8718" max="8959" width="9.125" style="1"/>
    <col min="8960" max="8961" width="18.5" style="1" customWidth="1"/>
    <col min="8962" max="8962" width="10.125" style="1" customWidth="1"/>
    <col min="8963" max="8963" width="11.125" style="1" customWidth="1"/>
    <col min="8964" max="8964" width="9.875" style="1" customWidth="1"/>
    <col min="8965" max="8965" width="11.125" style="1" customWidth="1"/>
    <col min="8966" max="8966" width="14.5" style="1" customWidth="1"/>
    <col min="8967" max="8967" width="13.75" style="1" customWidth="1"/>
    <col min="8968" max="8968" width="14.75" style="1" customWidth="1"/>
    <col min="8969" max="8969" width="15.5" style="1" customWidth="1"/>
    <col min="8970" max="8970" width="13.75" style="1" customWidth="1"/>
    <col min="8971" max="8971" width="10.875" style="1" customWidth="1"/>
    <col min="8972" max="8972" width="15.25" style="1" customWidth="1"/>
    <col min="8973" max="8973" width="14" style="1" customWidth="1"/>
    <col min="8974" max="9215" width="9.125" style="1"/>
    <col min="9216" max="9217" width="18.5" style="1" customWidth="1"/>
    <col min="9218" max="9218" width="10.125" style="1" customWidth="1"/>
    <col min="9219" max="9219" width="11.125" style="1" customWidth="1"/>
    <col min="9220" max="9220" width="9.875" style="1" customWidth="1"/>
    <col min="9221" max="9221" width="11.125" style="1" customWidth="1"/>
    <col min="9222" max="9222" width="14.5" style="1" customWidth="1"/>
    <col min="9223" max="9223" width="13.75" style="1" customWidth="1"/>
    <col min="9224" max="9224" width="14.75" style="1" customWidth="1"/>
    <col min="9225" max="9225" width="15.5" style="1" customWidth="1"/>
    <col min="9226" max="9226" width="13.75" style="1" customWidth="1"/>
    <col min="9227" max="9227" width="10.875" style="1" customWidth="1"/>
    <col min="9228" max="9228" width="15.25" style="1" customWidth="1"/>
    <col min="9229" max="9229" width="14" style="1" customWidth="1"/>
    <col min="9230" max="9471" width="9.125" style="1"/>
    <col min="9472" max="9473" width="18.5" style="1" customWidth="1"/>
    <col min="9474" max="9474" width="10.125" style="1" customWidth="1"/>
    <col min="9475" max="9475" width="11.125" style="1" customWidth="1"/>
    <col min="9476" max="9476" width="9.875" style="1" customWidth="1"/>
    <col min="9477" max="9477" width="11.125" style="1" customWidth="1"/>
    <col min="9478" max="9478" width="14.5" style="1" customWidth="1"/>
    <col min="9479" max="9479" width="13.75" style="1" customWidth="1"/>
    <col min="9480" max="9480" width="14.75" style="1" customWidth="1"/>
    <col min="9481" max="9481" width="15.5" style="1" customWidth="1"/>
    <col min="9482" max="9482" width="13.75" style="1" customWidth="1"/>
    <col min="9483" max="9483" width="10.875" style="1" customWidth="1"/>
    <col min="9484" max="9484" width="15.25" style="1" customWidth="1"/>
    <col min="9485" max="9485" width="14" style="1" customWidth="1"/>
    <col min="9486" max="9727" width="9.125" style="1"/>
    <col min="9728" max="9729" width="18.5" style="1" customWidth="1"/>
    <col min="9730" max="9730" width="10.125" style="1" customWidth="1"/>
    <col min="9731" max="9731" width="11.125" style="1" customWidth="1"/>
    <col min="9732" max="9732" width="9.875" style="1" customWidth="1"/>
    <col min="9733" max="9733" width="11.125" style="1" customWidth="1"/>
    <col min="9734" max="9734" width="14.5" style="1" customWidth="1"/>
    <col min="9735" max="9735" width="13.75" style="1" customWidth="1"/>
    <col min="9736" max="9736" width="14.75" style="1" customWidth="1"/>
    <col min="9737" max="9737" width="15.5" style="1" customWidth="1"/>
    <col min="9738" max="9738" width="13.75" style="1" customWidth="1"/>
    <col min="9739" max="9739" width="10.875" style="1" customWidth="1"/>
    <col min="9740" max="9740" width="15.25" style="1" customWidth="1"/>
    <col min="9741" max="9741" width="14" style="1" customWidth="1"/>
    <col min="9742" max="9983" width="9.125" style="1"/>
    <col min="9984" max="9985" width="18.5" style="1" customWidth="1"/>
    <col min="9986" max="9986" width="10.125" style="1" customWidth="1"/>
    <col min="9987" max="9987" width="11.125" style="1" customWidth="1"/>
    <col min="9988" max="9988" width="9.875" style="1" customWidth="1"/>
    <col min="9989" max="9989" width="11.125" style="1" customWidth="1"/>
    <col min="9990" max="9990" width="14.5" style="1" customWidth="1"/>
    <col min="9991" max="9991" width="13.75" style="1" customWidth="1"/>
    <col min="9992" max="9992" width="14.75" style="1" customWidth="1"/>
    <col min="9993" max="9993" width="15.5" style="1" customWidth="1"/>
    <col min="9994" max="9994" width="13.75" style="1" customWidth="1"/>
    <col min="9995" max="9995" width="10.875" style="1" customWidth="1"/>
    <col min="9996" max="9996" width="15.25" style="1" customWidth="1"/>
    <col min="9997" max="9997" width="14" style="1" customWidth="1"/>
    <col min="9998" max="10239" width="9.125" style="1"/>
    <col min="10240" max="10241" width="18.5" style="1" customWidth="1"/>
    <col min="10242" max="10242" width="10.125" style="1" customWidth="1"/>
    <col min="10243" max="10243" width="11.125" style="1" customWidth="1"/>
    <col min="10244" max="10244" width="9.875" style="1" customWidth="1"/>
    <col min="10245" max="10245" width="11.125" style="1" customWidth="1"/>
    <col min="10246" max="10246" width="14.5" style="1" customWidth="1"/>
    <col min="10247" max="10247" width="13.75" style="1" customWidth="1"/>
    <col min="10248" max="10248" width="14.75" style="1" customWidth="1"/>
    <col min="10249" max="10249" width="15.5" style="1" customWidth="1"/>
    <col min="10250" max="10250" width="13.75" style="1" customWidth="1"/>
    <col min="10251" max="10251" width="10.875" style="1" customWidth="1"/>
    <col min="10252" max="10252" width="15.25" style="1" customWidth="1"/>
    <col min="10253" max="10253" width="14" style="1" customWidth="1"/>
    <col min="10254" max="10495" width="9.125" style="1"/>
    <col min="10496" max="10497" width="18.5" style="1" customWidth="1"/>
    <col min="10498" max="10498" width="10.125" style="1" customWidth="1"/>
    <col min="10499" max="10499" width="11.125" style="1" customWidth="1"/>
    <col min="10500" max="10500" width="9.875" style="1" customWidth="1"/>
    <col min="10501" max="10501" width="11.125" style="1" customWidth="1"/>
    <col min="10502" max="10502" width="14.5" style="1" customWidth="1"/>
    <col min="10503" max="10503" width="13.75" style="1" customWidth="1"/>
    <col min="10504" max="10504" width="14.75" style="1" customWidth="1"/>
    <col min="10505" max="10505" width="15.5" style="1" customWidth="1"/>
    <col min="10506" max="10506" width="13.75" style="1" customWidth="1"/>
    <col min="10507" max="10507" width="10.875" style="1" customWidth="1"/>
    <col min="10508" max="10508" width="15.25" style="1" customWidth="1"/>
    <col min="10509" max="10509" width="14" style="1" customWidth="1"/>
    <col min="10510" max="10751" width="9.125" style="1"/>
    <col min="10752" max="10753" width="18.5" style="1" customWidth="1"/>
    <col min="10754" max="10754" width="10.125" style="1" customWidth="1"/>
    <col min="10755" max="10755" width="11.125" style="1" customWidth="1"/>
    <col min="10756" max="10756" width="9.875" style="1" customWidth="1"/>
    <col min="10757" max="10757" width="11.125" style="1" customWidth="1"/>
    <col min="10758" max="10758" width="14.5" style="1" customWidth="1"/>
    <col min="10759" max="10759" width="13.75" style="1" customWidth="1"/>
    <col min="10760" max="10760" width="14.75" style="1" customWidth="1"/>
    <col min="10761" max="10761" width="15.5" style="1" customWidth="1"/>
    <col min="10762" max="10762" width="13.75" style="1" customWidth="1"/>
    <col min="10763" max="10763" width="10.875" style="1" customWidth="1"/>
    <col min="10764" max="10764" width="15.25" style="1" customWidth="1"/>
    <col min="10765" max="10765" width="14" style="1" customWidth="1"/>
    <col min="10766" max="11007" width="9.125" style="1"/>
    <col min="11008" max="11009" width="18.5" style="1" customWidth="1"/>
    <col min="11010" max="11010" width="10.125" style="1" customWidth="1"/>
    <col min="11011" max="11011" width="11.125" style="1" customWidth="1"/>
    <col min="11012" max="11012" width="9.875" style="1" customWidth="1"/>
    <col min="11013" max="11013" width="11.125" style="1" customWidth="1"/>
    <col min="11014" max="11014" width="14.5" style="1" customWidth="1"/>
    <col min="11015" max="11015" width="13.75" style="1" customWidth="1"/>
    <col min="11016" max="11016" width="14.75" style="1" customWidth="1"/>
    <col min="11017" max="11017" width="15.5" style="1" customWidth="1"/>
    <col min="11018" max="11018" width="13.75" style="1" customWidth="1"/>
    <col min="11019" max="11019" width="10.875" style="1" customWidth="1"/>
    <col min="11020" max="11020" width="15.25" style="1" customWidth="1"/>
    <col min="11021" max="11021" width="14" style="1" customWidth="1"/>
    <col min="11022" max="11263" width="9.125" style="1"/>
    <col min="11264" max="11265" width="18.5" style="1" customWidth="1"/>
    <col min="11266" max="11266" width="10.125" style="1" customWidth="1"/>
    <col min="11267" max="11267" width="11.125" style="1" customWidth="1"/>
    <col min="11268" max="11268" width="9.875" style="1" customWidth="1"/>
    <col min="11269" max="11269" width="11.125" style="1" customWidth="1"/>
    <col min="11270" max="11270" width="14.5" style="1" customWidth="1"/>
    <col min="11271" max="11271" width="13.75" style="1" customWidth="1"/>
    <col min="11272" max="11272" width="14.75" style="1" customWidth="1"/>
    <col min="11273" max="11273" width="15.5" style="1" customWidth="1"/>
    <col min="11274" max="11274" width="13.75" style="1" customWidth="1"/>
    <col min="11275" max="11275" width="10.875" style="1" customWidth="1"/>
    <col min="11276" max="11276" width="15.25" style="1" customWidth="1"/>
    <col min="11277" max="11277" width="14" style="1" customWidth="1"/>
    <col min="11278" max="11519" width="9.125" style="1"/>
    <col min="11520" max="11521" width="18.5" style="1" customWidth="1"/>
    <col min="11522" max="11522" width="10.125" style="1" customWidth="1"/>
    <col min="11523" max="11523" width="11.125" style="1" customWidth="1"/>
    <col min="11524" max="11524" width="9.875" style="1" customWidth="1"/>
    <col min="11525" max="11525" width="11.125" style="1" customWidth="1"/>
    <col min="11526" max="11526" width="14.5" style="1" customWidth="1"/>
    <col min="11527" max="11527" width="13.75" style="1" customWidth="1"/>
    <col min="11528" max="11528" width="14.75" style="1" customWidth="1"/>
    <col min="11529" max="11529" width="15.5" style="1" customWidth="1"/>
    <col min="11530" max="11530" width="13.75" style="1" customWidth="1"/>
    <col min="11531" max="11531" width="10.875" style="1" customWidth="1"/>
    <col min="11532" max="11532" width="15.25" style="1" customWidth="1"/>
    <col min="11533" max="11533" width="14" style="1" customWidth="1"/>
    <col min="11534" max="11775" width="9.125" style="1"/>
    <col min="11776" max="11777" width="18.5" style="1" customWidth="1"/>
    <col min="11778" max="11778" width="10.125" style="1" customWidth="1"/>
    <col min="11779" max="11779" width="11.125" style="1" customWidth="1"/>
    <col min="11780" max="11780" width="9.875" style="1" customWidth="1"/>
    <col min="11781" max="11781" width="11.125" style="1" customWidth="1"/>
    <col min="11782" max="11782" width="14.5" style="1" customWidth="1"/>
    <col min="11783" max="11783" width="13.75" style="1" customWidth="1"/>
    <col min="11784" max="11784" width="14.75" style="1" customWidth="1"/>
    <col min="11785" max="11785" width="15.5" style="1" customWidth="1"/>
    <col min="11786" max="11786" width="13.75" style="1" customWidth="1"/>
    <col min="11787" max="11787" width="10.875" style="1" customWidth="1"/>
    <col min="11788" max="11788" width="15.25" style="1" customWidth="1"/>
    <col min="11789" max="11789" width="14" style="1" customWidth="1"/>
    <col min="11790" max="12031" width="9.125" style="1"/>
    <col min="12032" max="12033" width="18.5" style="1" customWidth="1"/>
    <col min="12034" max="12034" width="10.125" style="1" customWidth="1"/>
    <col min="12035" max="12035" width="11.125" style="1" customWidth="1"/>
    <col min="12036" max="12036" width="9.875" style="1" customWidth="1"/>
    <col min="12037" max="12037" width="11.125" style="1" customWidth="1"/>
    <col min="12038" max="12038" width="14.5" style="1" customWidth="1"/>
    <col min="12039" max="12039" width="13.75" style="1" customWidth="1"/>
    <col min="12040" max="12040" width="14.75" style="1" customWidth="1"/>
    <col min="12041" max="12041" width="15.5" style="1" customWidth="1"/>
    <col min="12042" max="12042" width="13.75" style="1" customWidth="1"/>
    <col min="12043" max="12043" width="10.875" style="1" customWidth="1"/>
    <col min="12044" max="12044" width="15.25" style="1" customWidth="1"/>
    <col min="12045" max="12045" width="14" style="1" customWidth="1"/>
    <col min="12046" max="12287" width="9.125" style="1"/>
    <col min="12288" max="12289" width="18.5" style="1" customWidth="1"/>
    <col min="12290" max="12290" width="10.125" style="1" customWidth="1"/>
    <col min="12291" max="12291" width="11.125" style="1" customWidth="1"/>
    <col min="12292" max="12292" width="9.875" style="1" customWidth="1"/>
    <col min="12293" max="12293" width="11.125" style="1" customWidth="1"/>
    <col min="12294" max="12294" width="14.5" style="1" customWidth="1"/>
    <col min="12295" max="12295" width="13.75" style="1" customWidth="1"/>
    <col min="12296" max="12296" width="14.75" style="1" customWidth="1"/>
    <col min="12297" max="12297" width="15.5" style="1" customWidth="1"/>
    <col min="12298" max="12298" width="13.75" style="1" customWidth="1"/>
    <col min="12299" max="12299" width="10.875" style="1" customWidth="1"/>
    <col min="12300" max="12300" width="15.25" style="1" customWidth="1"/>
    <col min="12301" max="12301" width="14" style="1" customWidth="1"/>
    <col min="12302" max="12543" width="9.125" style="1"/>
    <col min="12544" max="12545" width="18.5" style="1" customWidth="1"/>
    <col min="12546" max="12546" width="10.125" style="1" customWidth="1"/>
    <col min="12547" max="12547" width="11.125" style="1" customWidth="1"/>
    <col min="12548" max="12548" width="9.875" style="1" customWidth="1"/>
    <col min="12549" max="12549" width="11.125" style="1" customWidth="1"/>
    <col min="12550" max="12550" width="14.5" style="1" customWidth="1"/>
    <col min="12551" max="12551" width="13.75" style="1" customWidth="1"/>
    <col min="12552" max="12552" width="14.75" style="1" customWidth="1"/>
    <col min="12553" max="12553" width="15.5" style="1" customWidth="1"/>
    <col min="12554" max="12554" width="13.75" style="1" customWidth="1"/>
    <col min="12555" max="12555" width="10.875" style="1" customWidth="1"/>
    <col min="12556" max="12556" width="15.25" style="1" customWidth="1"/>
    <col min="12557" max="12557" width="14" style="1" customWidth="1"/>
    <col min="12558" max="12799" width="9.125" style="1"/>
    <col min="12800" max="12801" width="18.5" style="1" customWidth="1"/>
    <col min="12802" max="12802" width="10.125" style="1" customWidth="1"/>
    <col min="12803" max="12803" width="11.125" style="1" customWidth="1"/>
    <col min="12804" max="12804" width="9.875" style="1" customWidth="1"/>
    <col min="12805" max="12805" width="11.125" style="1" customWidth="1"/>
    <col min="12806" max="12806" width="14.5" style="1" customWidth="1"/>
    <col min="12807" max="12807" width="13.75" style="1" customWidth="1"/>
    <col min="12808" max="12808" width="14.75" style="1" customWidth="1"/>
    <col min="12809" max="12809" width="15.5" style="1" customWidth="1"/>
    <col min="12810" max="12810" width="13.75" style="1" customWidth="1"/>
    <col min="12811" max="12811" width="10.875" style="1" customWidth="1"/>
    <col min="12812" max="12812" width="15.25" style="1" customWidth="1"/>
    <col min="12813" max="12813" width="14" style="1" customWidth="1"/>
    <col min="12814" max="13055" width="9.125" style="1"/>
    <col min="13056" max="13057" width="18.5" style="1" customWidth="1"/>
    <col min="13058" max="13058" width="10.125" style="1" customWidth="1"/>
    <col min="13059" max="13059" width="11.125" style="1" customWidth="1"/>
    <col min="13060" max="13060" width="9.875" style="1" customWidth="1"/>
    <col min="13061" max="13061" width="11.125" style="1" customWidth="1"/>
    <col min="13062" max="13062" width="14.5" style="1" customWidth="1"/>
    <col min="13063" max="13063" width="13.75" style="1" customWidth="1"/>
    <col min="13064" max="13064" width="14.75" style="1" customWidth="1"/>
    <col min="13065" max="13065" width="15.5" style="1" customWidth="1"/>
    <col min="13066" max="13066" width="13.75" style="1" customWidth="1"/>
    <col min="13067" max="13067" width="10.875" style="1" customWidth="1"/>
    <col min="13068" max="13068" width="15.25" style="1" customWidth="1"/>
    <col min="13069" max="13069" width="14" style="1" customWidth="1"/>
    <col min="13070" max="13311" width="9.125" style="1"/>
    <col min="13312" max="13313" width="18.5" style="1" customWidth="1"/>
    <col min="13314" max="13314" width="10.125" style="1" customWidth="1"/>
    <col min="13315" max="13315" width="11.125" style="1" customWidth="1"/>
    <col min="13316" max="13316" width="9.875" style="1" customWidth="1"/>
    <col min="13317" max="13317" width="11.125" style="1" customWidth="1"/>
    <col min="13318" max="13318" width="14.5" style="1" customWidth="1"/>
    <col min="13319" max="13319" width="13.75" style="1" customWidth="1"/>
    <col min="13320" max="13320" width="14.75" style="1" customWidth="1"/>
    <col min="13321" max="13321" width="15.5" style="1" customWidth="1"/>
    <col min="13322" max="13322" width="13.75" style="1" customWidth="1"/>
    <col min="13323" max="13323" width="10.875" style="1" customWidth="1"/>
    <col min="13324" max="13324" width="15.25" style="1" customWidth="1"/>
    <col min="13325" max="13325" width="14" style="1" customWidth="1"/>
    <col min="13326" max="13567" width="9.125" style="1"/>
    <col min="13568" max="13569" width="18.5" style="1" customWidth="1"/>
    <col min="13570" max="13570" width="10.125" style="1" customWidth="1"/>
    <col min="13571" max="13571" width="11.125" style="1" customWidth="1"/>
    <col min="13572" max="13572" width="9.875" style="1" customWidth="1"/>
    <col min="13573" max="13573" width="11.125" style="1" customWidth="1"/>
    <col min="13574" max="13574" width="14.5" style="1" customWidth="1"/>
    <col min="13575" max="13575" width="13.75" style="1" customWidth="1"/>
    <col min="13576" max="13576" width="14.75" style="1" customWidth="1"/>
    <col min="13577" max="13577" width="15.5" style="1" customWidth="1"/>
    <col min="13578" max="13578" width="13.75" style="1" customWidth="1"/>
    <col min="13579" max="13579" width="10.875" style="1" customWidth="1"/>
    <col min="13580" max="13580" width="15.25" style="1" customWidth="1"/>
    <col min="13581" max="13581" width="14" style="1" customWidth="1"/>
    <col min="13582" max="13823" width="9.125" style="1"/>
    <col min="13824" max="13825" width="18.5" style="1" customWidth="1"/>
    <col min="13826" max="13826" width="10.125" style="1" customWidth="1"/>
    <col min="13827" max="13827" width="11.125" style="1" customWidth="1"/>
    <col min="13828" max="13828" width="9.875" style="1" customWidth="1"/>
    <col min="13829" max="13829" width="11.125" style="1" customWidth="1"/>
    <col min="13830" max="13830" width="14.5" style="1" customWidth="1"/>
    <col min="13831" max="13831" width="13.75" style="1" customWidth="1"/>
    <col min="13832" max="13832" width="14.75" style="1" customWidth="1"/>
    <col min="13833" max="13833" width="15.5" style="1" customWidth="1"/>
    <col min="13834" max="13834" width="13.75" style="1" customWidth="1"/>
    <col min="13835" max="13835" width="10.875" style="1" customWidth="1"/>
    <col min="13836" max="13836" width="15.25" style="1" customWidth="1"/>
    <col min="13837" max="13837" width="14" style="1" customWidth="1"/>
    <col min="13838" max="14079" width="9.125" style="1"/>
    <col min="14080" max="14081" width="18.5" style="1" customWidth="1"/>
    <col min="14082" max="14082" width="10.125" style="1" customWidth="1"/>
    <col min="14083" max="14083" width="11.125" style="1" customWidth="1"/>
    <col min="14084" max="14084" width="9.875" style="1" customWidth="1"/>
    <col min="14085" max="14085" width="11.125" style="1" customWidth="1"/>
    <col min="14086" max="14086" width="14.5" style="1" customWidth="1"/>
    <col min="14087" max="14087" width="13.75" style="1" customWidth="1"/>
    <col min="14088" max="14088" width="14.75" style="1" customWidth="1"/>
    <col min="14089" max="14089" width="15.5" style="1" customWidth="1"/>
    <col min="14090" max="14090" width="13.75" style="1" customWidth="1"/>
    <col min="14091" max="14091" width="10.875" style="1" customWidth="1"/>
    <col min="14092" max="14092" width="15.25" style="1" customWidth="1"/>
    <col min="14093" max="14093" width="14" style="1" customWidth="1"/>
    <col min="14094" max="14335" width="9.125" style="1"/>
    <col min="14336" max="14337" width="18.5" style="1" customWidth="1"/>
    <col min="14338" max="14338" width="10.125" style="1" customWidth="1"/>
    <col min="14339" max="14339" width="11.125" style="1" customWidth="1"/>
    <col min="14340" max="14340" width="9.875" style="1" customWidth="1"/>
    <col min="14341" max="14341" width="11.125" style="1" customWidth="1"/>
    <col min="14342" max="14342" width="14.5" style="1" customWidth="1"/>
    <col min="14343" max="14343" width="13.75" style="1" customWidth="1"/>
    <col min="14344" max="14344" width="14.75" style="1" customWidth="1"/>
    <col min="14345" max="14345" width="15.5" style="1" customWidth="1"/>
    <col min="14346" max="14346" width="13.75" style="1" customWidth="1"/>
    <col min="14347" max="14347" width="10.875" style="1" customWidth="1"/>
    <col min="14348" max="14348" width="15.25" style="1" customWidth="1"/>
    <col min="14349" max="14349" width="14" style="1" customWidth="1"/>
    <col min="14350" max="14591" width="9.125" style="1"/>
    <col min="14592" max="14593" width="18.5" style="1" customWidth="1"/>
    <col min="14594" max="14594" width="10.125" style="1" customWidth="1"/>
    <col min="14595" max="14595" width="11.125" style="1" customWidth="1"/>
    <col min="14596" max="14596" width="9.875" style="1" customWidth="1"/>
    <col min="14597" max="14597" width="11.125" style="1" customWidth="1"/>
    <col min="14598" max="14598" width="14.5" style="1" customWidth="1"/>
    <col min="14599" max="14599" width="13.75" style="1" customWidth="1"/>
    <col min="14600" max="14600" width="14.75" style="1" customWidth="1"/>
    <col min="14601" max="14601" width="15.5" style="1" customWidth="1"/>
    <col min="14602" max="14602" width="13.75" style="1" customWidth="1"/>
    <col min="14603" max="14603" width="10.875" style="1" customWidth="1"/>
    <col min="14604" max="14604" width="15.25" style="1" customWidth="1"/>
    <col min="14605" max="14605" width="14" style="1" customWidth="1"/>
    <col min="14606" max="14847" width="9.125" style="1"/>
    <col min="14848" max="14849" width="18.5" style="1" customWidth="1"/>
    <col min="14850" max="14850" width="10.125" style="1" customWidth="1"/>
    <col min="14851" max="14851" width="11.125" style="1" customWidth="1"/>
    <col min="14852" max="14852" width="9.875" style="1" customWidth="1"/>
    <col min="14853" max="14853" width="11.125" style="1" customWidth="1"/>
    <col min="14854" max="14854" width="14.5" style="1" customWidth="1"/>
    <col min="14855" max="14855" width="13.75" style="1" customWidth="1"/>
    <col min="14856" max="14856" width="14.75" style="1" customWidth="1"/>
    <col min="14857" max="14857" width="15.5" style="1" customWidth="1"/>
    <col min="14858" max="14858" width="13.75" style="1" customWidth="1"/>
    <col min="14859" max="14859" width="10.875" style="1" customWidth="1"/>
    <col min="14860" max="14860" width="15.25" style="1" customWidth="1"/>
    <col min="14861" max="14861" width="14" style="1" customWidth="1"/>
    <col min="14862" max="15103" width="9.125" style="1"/>
    <col min="15104" max="15105" width="18.5" style="1" customWidth="1"/>
    <col min="15106" max="15106" width="10.125" style="1" customWidth="1"/>
    <col min="15107" max="15107" width="11.125" style="1" customWidth="1"/>
    <col min="15108" max="15108" width="9.875" style="1" customWidth="1"/>
    <col min="15109" max="15109" width="11.125" style="1" customWidth="1"/>
    <col min="15110" max="15110" width="14.5" style="1" customWidth="1"/>
    <col min="15111" max="15111" width="13.75" style="1" customWidth="1"/>
    <col min="15112" max="15112" width="14.75" style="1" customWidth="1"/>
    <col min="15113" max="15113" width="15.5" style="1" customWidth="1"/>
    <col min="15114" max="15114" width="13.75" style="1" customWidth="1"/>
    <col min="15115" max="15115" width="10.875" style="1" customWidth="1"/>
    <col min="15116" max="15116" width="15.25" style="1" customWidth="1"/>
    <col min="15117" max="15117" width="14" style="1" customWidth="1"/>
    <col min="15118" max="15359" width="9.125" style="1"/>
    <col min="15360" max="15361" width="18.5" style="1" customWidth="1"/>
    <col min="15362" max="15362" width="10.125" style="1" customWidth="1"/>
    <col min="15363" max="15363" width="11.125" style="1" customWidth="1"/>
    <col min="15364" max="15364" width="9.875" style="1" customWidth="1"/>
    <col min="15365" max="15365" width="11.125" style="1" customWidth="1"/>
    <col min="15366" max="15366" width="14.5" style="1" customWidth="1"/>
    <col min="15367" max="15367" width="13.75" style="1" customWidth="1"/>
    <col min="15368" max="15368" width="14.75" style="1" customWidth="1"/>
    <col min="15369" max="15369" width="15.5" style="1" customWidth="1"/>
    <col min="15370" max="15370" width="13.75" style="1" customWidth="1"/>
    <col min="15371" max="15371" width="10.875" style="1" customWidth="1"/>
    <col min="15372" max="15372" width="15.25" style="1" customWidth="1"/>
    <col min="15373" max="15373" width="14" style="1" customWidth="1"/>
    <col min="15374" max="15615" width="9.125" style="1"/>
    <col min="15616" max="15617" width="18.5" style="1" customWidth="1"/>
    <col min="15618" max="15618" width="10.125" style="1" customWidth="1"/>
    <col min="15619" max="15619" width="11.125" style="1" customWidth="1"/>
    <col min="15620" max="15620" width="9.875" style="1" customWidth="1"/>
    <col min="15621" max="15621" width="11.125" style="1" customWidth="1"/>
    <col min="15622" max="15622" width="14.5" style="1" customWidth="1"/>
    <col min="15623" max="15623" width="13.75" style="1" customWidth="1"/>
    <col min="15624" max="15624" width="14.75" style="1" customWidth="1"/>
    <col min="15625" max="15625" width="15.5" style="1" customWidth="1"/>
    <col min="15626" max="15626" width="13.75" style="1" customWidth="1"/>
    <col min="15627" max="15627" width="10.875" style="1" customWidth="1"/>
    <col min="15628" max="15628" width="15.25" style="1" customWidth="1"/>
    <col min="15629" max="15629" width="14" style="1" customWidth="1"/>
    <col min="15630" max="15871" width="9.125" style="1"/>
    <col min="15872" max="15873" width="18.5" style="1" customWidth="1"/>
    <col min="15874" max="15874" width="10.125" style="1" customWidth="1"/>
    <col min="15875" max="15875" width="11.125" style="1" customWidth="1"/>
    <col min="15876" max="15876" width="9.875" style="1" customWidth="1"/>
    <col min="15877" max="15877" width="11.125" style="1" customWidth="1"/>
    <col min="15878" max="15878" width="14.5" style="1" customWidth="1"/>
    <col min="15879" max="15879" width="13.75" style="1" customWidth="1"/>
    <col min="15880" max="15880" width="14.75" style="1" customWidth="1"/>
    <col min="15881" max="15881" width="15.5" style="1" customWidth="1"/>
    <col min="15882" max="15882" width="13.75" style="1" customWidth="1"/>
    <col min="15883" max="15883" width="10.875" style="1" customWidth="1"/>
    <col min="15884" max="15884" width="15.25" style="1" customWidth="1"/>
    <col min="15885" max="15885" width="14" style="1" customWidth="1"/>
    <col min="15886" max="16127" width="9.125" style="1"/>
    <col min="16128" max="16129" width="18.5" style="1" customWidth="1"/>
    <col min="16130" max="16130" width="10.125" style="1" customWidth="1"/>
    <col min="16131" max="16131" width="11.125" style="1" customWidth="1"/>
    <col min="16132" max="16132" width="9.875" style="1" customWidth="1"/>
    <col min="16133" max="16133" width="11.125" style="1" customWidth="1"/>
    <col min="16134" max="16134" width="14.5" style="1" customWidth="1"/>
    <col min="16135" max="16135" width="13.75" style="1" customWidth="1"/>
    <col min="16136" max="16136" width="14.75" style="1" customWidth="1"/>
    <col min="16137" max="16137" width="15.5" style="1" customWidth="1"/>
    <col min="16138" max="16138" width="13.75" style="1" customWidth="1"/>
    <col min="16139" max="16139" width="10.875" style="1" customWidth="1"/>
    <col min="16140" max="16140" width="15.25" style="1" customWidth="1"/>
    <col min="16141" max="16141" width="14" style="1" customWidth="1"/>
    <col min="16142" max="16384" width="9.125" style="1"/>
  </cols>
  <sheetData>
    <row r="1" spans="1:13" customFormat="1" ht="42.75" customHeight="1" thickBot="1">
      <c r="A1" s="273" t="s">
        <v>72</v>
      </c>
      <c r="B1" s="273"/>
      <c r="C1" s="273"/>
      <c r="D1" s="273"/>
      <c r="E1" s="273"/>
      <c r="F1" s="273"/>
      <c r="G1" s="273"/>
      <c r="H1" s="273"/>
      <c r="I1" s="274"/>
    </row>
    <row r="2" spans="1:13" ht="18" customHeight="1">
      <c r="A2" s="283" t="s">
        <v>165</v>
      </c>
      <c r="B2" s="284"/>
      <c r="C2" s="293" t="e">
        <f>供应商一报价!#REF!</f>
        <v>#REF!</v>
      </c>
      <c r="D2" s="294"/>
      <c r="E2" s="294"/>
      <c r="F2" s="294"/>
      <c r="G2" s="294"/>
      <c r="H2" s="295"/>
      <c r="I2" s="65"/>
      <c r="J2" s="65"/>
      <c r="K2" s="65"/>
      <c r="L2" s="65"/>
      <c r="M2" s="65"/>
    </row>
    <row r="3" spans="1:13" ht="15.75" thickBot="1">
      <c r="A3" s="288" t="s">
        <v>166</v>
      </c>
      <c r="B3" s="289"/>
      <c r="C3" s="285" t="e">
        <f>供应商一报价!#REF!</f>
        <v>#REF!</v>
      </c>
      <c r="D3" s="286"/>
      <c r="E3" s="287" t="e">
        <f>供应商一报价!#REF!</f>
        <v>#REF!</v>
      </c>
      <c r="F3" s="286"/>
      <c r="G3" s="287" t="e">
        <f>供应商一报价!#REF!</f>
        <v>#REF!</v>
      </c>
      <c r="H3" s="292"/>
      <c r="I3" s="2"/>
      <c r="J3" s="2"/>
      <c r="K3" s="2"/>
      <c r="L3" s="2"/>
      <c r="M3" s="2"/>
    </row>
    <row r="4" spans="1:13" ht="18.75" customHeight="1" thickBot="1">
      <c r="A4" s="66"/>
      <c r="B4" s="66"/>
      <c r="C4" s="67"/>
      <c r="D4" s="67"/>
      <c r="E4" s="67"/>
      <c r="F4" s="67"/>
      <c r="G4" s="67"/>
      <c r="H4" s="67"/>
      <c r="I4" s="117"/>
      <c r="J4" s="68"/>
      <c r="K4" s="69"/>
      <c r="L4" s="69"/>
      <c r="M4" s="69"/>
    </row>
    <row r="5" spans="1:13" ht="24" customHeight="1" thickBot="1">
      <c r="A5" s="290" t="s">
        <v>63</v>
      </c>
      <c r="B5" s="296" t="s">
        <v>64</v>
      </c>
      <c r="C5" s="280" t="s">
        <v>65</v>
      </c>
      <c r="D5" s="280" t="s">
        <v>65</v>
      </c>
      <c r="E5" s="275" t="e">
        <f>供应商一报价!#REF!</f>
        <v>#REF!</v>
      </c>
      <c r="F5" s="276"/>
      <c r="G5" s="282"/>
      <c r="H5" s="275">
        <f>供应商二报价!H2</f>
        <v>0</v>
      </c>
      <c r="I5" s="276"/>
      <c r="J5" s="282"/>
      <c r="K5" s="275">
        <f>供应商三报价!H2</f>
        <v>0</v>
      </c>
      <c r="L5" s="276"/>
      <c r="M5" s="277"/>
    </row>
    <row r="6" spans="1:13" ht="25.5">
      <c r="A6" s="291"/>
      <c r="B6" s="297"/>
      <c r="C6" s="281"/>
      <c r="D6" s="281"/>
      <c r="E6" s="70" t="s">
        <v>94</v>
      </c>
      <c r="F6" s="71" t="s">
        <v>66</v>
      </c>
      <c r="G6" s="72" t="s">
        <v>67</v>
      </c>
      <c r="H6" s="70" t="s">
        <v>94</v>
      </c>
      <c r="I6" s="71" t="s">
        <v>66</v>
      </c>
      <c r="J6" s="72" t="s">
        <v>67</v>
      </c>
      <c r="K6" s="70" t="s">
        <v>94</v>
      </c>
      <c r="L6" s="71" t="s">
        <v>66</v>
      </c>
      <c r="M6" s="72" t="s">
        <v>67</v>
      </c>
    </row>
    <row r="7" spans="1:13" s="59" customFormat="1" ht="12.75">
      <c r="A7" s="298" t="s">
        <v>85</v>
      </c>
      <c r="B7" s="299"/>
      <c r="C7" s="88"/>
      <c r="D7" s="90"/>
      <c r="E7" s="89"/>
      <c r="F7" s="89"/>
      <c r="G7" s="121" t="e">
        <f>SUM(F8:F15)</f>
        <v>#REF!</v>
      </c>
      <c r="H7" s="122"/>
      <c r="I7" s="123"/>
      <c r="J7" s="121" t="e">
        <f>SUM(I8:I15)</f>
        <v>#REF!</v>
      </c>
      <c r="K7" s="122"/>
      <c r="L7" s="123"/>
      <c r="M7" s="121" t="e">
        <f>SUM(L8:L15)</f>
        <v>#REF!</v>
      </c>
    </row>
    <row r="8" spans="1:13" s="59" customFormat="1" ht="12.75">
      <c r="A8" s="278" t="s">
        <v>156</v>
      </c>
      <c r="B8" s="58" t="s">
        <v>68</v>
      </c>
      <c r="C8" s="78" t="e">
        <f>供应商一报价!#REF!</f>
        <v>#REF!</v>
      </c>
      <c r="D8" s="79" t="e">
        <f>供应商一报价!#REF!</f>
        <v>#REF!</v>
      </c>
      <c r="E8" s="124" t="e">
        <f>供应商一报价!#REF!</f>
        <v>#REF!</v>
      </c>
      <c r="F8" s="125" t="e">
        <f>C8*D8*E8</f>
        <v>#REF!</v>
      </c>
      <c r="G8" s="91"/>
      <c r="H8" s="125">
        <f>供应商二报价!G10</f>
        <v>0</v>
      </c>
      <c r="I8" s="125" t="e">
        <f>C8*D8*H8</f>
        <v>#REF!</v>
      </c>
      <c r="J8" s="91"/>
      <c r="K8" s="125">
        <f>供应商三报价!G10</f>
        <v>0</v>
      </c>
      <c r="L8" s="125" t="e">
        <f>C8*D8*K8</f>
        <v>#REF!</v>
      </c>
      <c r="M8" s="91"/>
    </row>
    <row r="9" spans="1:13" s="59" customFormat="1" ht="12.75">
      <c r="A9" s="279"/>
      <c r="B9" s="58" t="s">
        <v>69</v>
      </c>
      <c r="C9" s="78" t="e">
        <f>供应商一报价!#REF!</f>
        <v>#REF!</v>
      </c>
      <c r="D9" s="79" t="e">
        <f>供应商一报价!#REF!</f>
        <v>#REF!</v>
      </c>
      <c r="E9" s="124" t="e">
        <f>供应商一报价!#REF!</f>
        <v>#REF!</v>
      </c>
      <c r="F9" s="125" t="e">
        <f>C9*D9*E9</f>
        <v>#REF!</v>
      </c>
      <c r="G9" s="91"/>
      <c r="H9" s="124">
        <f>供应商二报价!G11</f>
        <v>0</v>
      </c>
      <c r="I9" s="125" t="e">
        <f>C9*D9*H9</f>
        <v>#REF!</v>
      </c>
      <c r="J9" s="91"/>
      <c r="K9" s="125">
        <f>供应商三报价!G11</f>
        <v>0</v>
      </c>
      <c r="L9" s="125" t="e">
        <f t="shared" ref="L9:L15" si="0">C9*D9*K9</f>
        <v>#REF!</v>
      </c>
      <c r="M9" s="91"/>
    </row>
    <row r="10" spans="1:13" s="59" customFormat="1" ht="12.75">
      <c r="A10" s="278" t="s">
        <v>112</v>
      </c>
      <c r="B10" s="58" t="s">
        <v>68</v>
      </c>
      <c r="C10" s="78" t="e">
        <f>供应商一报价!#REF!</f>
        <v>#REF!</v>
      </c>
      <c r="D10" s="79" t="e">
        <f>供应商一报价!#REF!</f>
        <v>#REF!</v>
      </c>
      <c r="E10" s="124" t="e">
        <f>供应商一报价!#REF!</f>
        <v>#REF!</v>
      </c>
      <c r="F10" s="125" t="e">
        <f t="shared" ref="F10:F14" si="1">C10*D10*E10</f>
        <v>#REF!</v>
      </c>
      <c r="G10" s="91"/>
      <c r="H10" s="124">
        <f>供应商二报价!G15</f>
        <v>0</v>
      </c>
      <c r="I10" s="125" t="e">
        <f t="shared" ref="I10:I14" si="2">C10*D10*H10</f>
        <v>#REF!</v>
      </c>
      <c r="J10" s="91"/>
      <c r="K10" s="125">
        <f>供应商三报价!G15</f>
        <v>0</v>
      </c>
      <c r="L10" s="125" t="e">
        <f t="shared" si="0"/>
        <v>#REF!</v>
      </c>
      <c r="M10" s="91"/>
    </row>
    <row r="11" spans="1:13" s="59" customFormat="1" ht="12.75">
      <c r="A11" s="279"/>
      <c r="B11" s="58" t="s">
        <v>69</v>
      </c>
      <c r="C11" s="78" t="e">
        <f>供应商一报价!#REF!</f>
        <v>#REF!</v>
      </c>
      <c r="D11" s="79" t="e">
        <f>供应商一报价!#REF!</f>
        <v>#REF!</v>
      </c>
      <c r="E11" s="124" t="e">
        <f>供应商一报价!#REF!</f>
        <v>#REF!</v>
      </c>
      <c r="F11" s="125" t="e">
        <f t="shared" si="1"/>
        <v>#REF!</v>
      </c>
      <c r="G11" s="91"/>
      <c r="H11" s="124">
        <f>供应商二报价!G16</f>
        <v>0</v>
      </c>
      <c r="I11" s="125" t="e">
        <f t="shared" si="2"/>
        <v>#REF!</v>
      </c>
      <c r="J11" s="91"/>
      <c r="K11" s="125">
        <f>供应商三报价!G16</f>
        <v>0</v>
      </c>
      <c r="L11" s="125" t="e">
        <f t="shared" si="0"/>
        <v>#REF!</v>
      </c>
      <c r="M11" s="91"/>
    </row>
    <row r="12" spans="1:13" s="59" customFormat="1" ht="12.75">
      <c r="A12" s="278" t="s">
        <v>113</v>
      </c>
      <c r="B12" s="58" t="s">
        <v>68</v>
      </c>
      <c r="C12" s="78" t="e">
        <f>供应商一报价!#REF!</f>
        <v>#REF!</v>
      </c>
      <c r="D12" s="79" t="e">
        <f>供应商一报价!#REF!</f>
        <v>#REF!</v>
      </c>
      <c r="E12" s="124" t="e">
        <f>供应商一报价!#REF!</f>
        <v>#REF!</v>
      </c>
      <c r="F12" s="125" t="e">
        <f t="shared" si="1"/>
        <v>#REF!</v>
      </c>
      <c r="G12" s="91"/>
      <c r="H12" s="124">
        <f>供应商二报价!G17</f>
        <v>0</v>
      </c>
      <c r="I12" s="125" t="e">
        <f t="shared" si="2"/>
        <v>#REF!</v>
      </c>
      <c r="J12" s="91"/>
      <c r="K12" s="125">
        <f>供应商三报价!G17</f>
        <v>0</v>
      </c>
      <c r="L12" s="125" t="e">
        <f t="shared" si="0"/>
        <v>#REF!</v>
      </c>
      <c r="M12" s="91"/>
    </row>
    <row r="13" spans="1:13" s="59" customFormat="1" ht="12.75">
      <c r="A13" s="279"/>
      <c r="B13" s="58" t="s">
        <v>69</v>
      </c>
      <c r="C13" s="78" t="e">
        <f>供应商一报价!#REF!</f>
        <v>#REF!</v>
      </c>
      <c r="D13" s="79" t="e">
        <f>供应商一报价!#REF!</f>
        <v>#REF!</v>
      </c>
      <c r="E13" s="124" t="e">
        <f>供应商一报价!#REF!</f>
        <v>#REF!</v>
      </c>
      <c r="F13" s="125" t="e">
        <f t="shared" si="1"/>
        <v>#REF!</v>
      </c>
      <c r="G13" s="91"/>
      <c r="H13" s="124">
        <f>供应商二报价!G18</f>
        <v>0</v>
      </c>
      <c r="I13" s="125" t="e">
        <f t="shared" si="2"/>
        <v>#REF!</v>
      </c>
      <c r="J13" s="91"/>
      <c r="K13" s="125">
        <f>供应商三报价!G18</f>
        <v>0</v>
      </c>
      <c r="L13" s="125" t="e">
        <f t="shared" si="0"/>
        <v>#REF!</v>
      </c>
      <c r="M13" s="91"/>
    </row>
    <row r="14" spans="1:13" s="59" customFormat="1" ht="12.75">
      <c r="A14" s="278" t="s">
        <v>115</v>
      </c>
      <c r="B14" s="58" t="s">
        <v>68</v>
      </c>
      <c r="C14" s="78" t="e">
        <f>供应商一报价!#REF!</f>
        <v>#REF!</v>
      </c>
      <c r="D14" s="79" t="e">
        <f>供应商一报价!#REF!</f>
        <v>#REF!</v>
      </c>
      <c r="E14" s="124" t="e">
        <f>供应商一报价!#REF!</f>
        <v>#REF!</v>
      </c>
      <c r="F14" s="125" t="e">
        <f t="shared" si="1"/>
        <v>#REF!</v>
      </c>
      <c r="G14" s="91"/>
      <c r="H14" s="124">
        <f>供应商二报价!G19</f>
        <v>0</v>
      </c>
      <c r="I14" s="125" t="e">
        <f t="shared" si="2"/>
        <v>#REF!</v>
      </c>
      <c r="J14" s="91"/>
      <c r="K14" s="125">
        <f>供应商三报价!G19</f>
        <v>0</v>
      </c>
      <c r="L14" s="125" t="e">
        <f t="shared" si="0"/>
        <v>#REF!</v>
      </c>
      <c r="M14" s="91"/>
    </row>
    <row r="15" spans="1:13" s="59" customFormat="1" ht="12.75">
      <c r="A15" s="279"/>
      <c r="B15" s="58" t="s">
        <v>69</v>
      </c>
      <c r="C15" s="78" t="e">
        <f>供应商一报价!#REF!</f>
        <v>#REF!</v>
      </c>
      <c r="D15" s="79" t="e">
        <f>供应商一报价!#REF!</f>
        <v>#REF!</v>
      </c>
      <c r="E15" s="124" t="e">
        <f>供应商一报价!#REF!</f>
        <v>#REF!</v>
      </c>
      <c r="F15" s="125" t="e">
        <f>C15*D15*E15</f>
        <v>#REF!</v>
      </c>
      <c r="G15" s="91"/>
      <c r="H15" s="124">
        <f>供应商二报价!G20</f>
        <v>0</v>
      </c>
      <c r="I15" s="125" t="e">
        <f>C15*D15*H15</f>
        <v>#REF!</v>
      </c>
      <c r="J15" s="91"/>
      <c r="K15" s="125">
        <f>供应商三报价!G20</f>
        <v>0</v>
      </c>
      <c r="L15" s="125" t="e">
        <f t="shared" si="0"/>
        <v>#REF!</v>
      </c>
      <c r="M15" s="91"/>
    </row>
    <row r="16" spans="1:13" s="59" customFormat="1" ht="13.5" customHeight="1">
      <c r="A16" s="298" t="s">
        <v>86</v>
      </c>
      <c r="B16" s="299"/>
      <c r="C16" s="86"/>
      <c r="D16" s="118"/>
      <c r="E16" s="94"/>
      <c r="F16" s="94"/>
      <c r="G16" s="121" t="e">
        <f>SUM(F17:F21)</f>
        <v>#REF!</v>
      </c>
      <c r="H16" s="122"/>
      <c r="I16" s="123"/>
      <c r="J16" s="121" t="e">
        <f>SUM(I17:I21)</f>
        <v>#REF!</v>
      </c>
      <c r="K16" s="260" t="e">
        <f>SUM(L17:L21)</f>
        <v>#REF!</v>
      </c>
      <c r="L16" s="261"/>
      <c r="M16" s="262"/>
    </row>
    <row r="17" spans="1:13" s="59" customFormat="1" ht="12.75">
      <c r="A17" s="100" t="s">
        <v>95</v>
      </c>
      <c r="B17" s="100" t="e">
        <f>供应商一报价!#REF!</f>
        <v>#REF!</v>
      </c>
      <c r="C17" s="98" t="e">
        <f>供应商一报价!#REF!</f>
        <v>#REF!</v>
      </c>
      <c r="D17" s="99" t="e">
        <f>供应商一报价!#REF!</f>
        <v>#REF!</v>
      </c>
      <c r="E17" s="126" t="e">
        <f>供应商一报价!#REF!</f>
        <v>#REF!</v>
      </c>
      <c r="F17" s="127" t="e">
        <f>C17*D17*E17</f>
        <v>#REF!</v>
      </c>
      <c r="G17" s="95"/>
      <c r="H17" s="127">
        <f>供应商二报价!G24</f>
        <v>0</v>
      </c>
      <c r="I17" s="127" t="e">
        <f>C17*D17*H17</f>
        <v>#REF!</v>
      </c>
      <c r="J17" s="95"/>
      <c r="K17" s="127">
        <f>供应商三报价!G24</f>
        <v>0</v>
      </c>
      <c r="L17" s="127" t="e">
        <f>C17*D17*K17</f>
        <v>#REF!</v>
      </c>
      <c r="M17" s="95"/>
    </row>
    <row r="18" spans="1:13" s="59" customFormat="1" ht="12.75">
      <c r="A18" s="100" t="s">
        <v>96</v>
      </c>
      <c r="B18" s="100" t="e">
        <f>供应商一报价!#REF!</f>
        <v>#REF!</v>
      </c>
      <c r="C18" s="98" t="e">
        <f>供应商一报价!#REF!</f>
        <v>#REF!</v>
      </c>
      <c r="D18" s="99" t="e">
        <f>供应商一报价!#REF!</f>
        <v>#REF!</v>
      </c>
      <c r="E18" s="126" t="e">
        <f>供应商一报价!#REF!</f>
        <v>#REF!</v>
      </c>
      <c r="F18" s="127" t="e">
        <f t="shared" ref="F18:F21" si="3">C18*D18*E18</f>
        <v>#REF!</v>
      </c>
      <c r="G18" s="95"/>
      <c r="H18" s="127">
        <f>供应商二报价!G25</f>
        <v>0</v>
      </c>
      <c r="I18" s="127" t="e">
        <f>C18*D18*H18</f>
        <v>#REF!</v>
      </c>
      <c r="J18" s="95"/>
      <c r="K18" s="127">
        <f>供应商三报价!G25</f>
        <v>0</v>
      </c>
      <c r="L18" s="127" t="e">
        <f>C18*D18*K18</f>
        <v>#REF!</v>
      </c>
      <c r="M18" s="95"/>
    </row>
    <row r="19" spans="1:13" s="59" customFormat="1" ht="12.75">
      <c r="A19" s="100" t="s">
        <v>95</v>
      </c>
      <c r="B19" s="100" t="e">
        <f>供应商一报价!#REF!</f>
        <v>#REF!</v>
      </c>
      <c r="C19" s="98" t="e">
        <f>供应商一报价!#REF!</f>
        <v>#REF!</v>
      </c>
      <c r="D19" s="99" t="e">
        <f>供应商一报价!#REF!</f>
        <v>#REF!</v>
      </c>
      <c r="E19" s="126" t="e">
        <f>供应商一报价!#REF!</f>
        <v>#REF!</v>
      </c>
      <c r="F19" s="127" t="e">
        <f t="shared" si="3"/>
        <v>#REF!</v>
      </c>
      <c r="G19" s="95"/>
      <c r="H19" s="127">
        <f>供应商二报价!G26</f>
        <v>0</v>
      </c>
      <c r="I19" s="127" t="e">
        <f t="shared" ref="I19:I21" si="4">C19*D19*H19</f>
        <v>#REF!</v>
      </c>
      <c r="J19" s="95"/>
      <c r="K19" s="127">
        <f>供应商三报价!G26</f>
        <v>0</v>
      </c>
      <c r="L19" s="127" t="e">
        <f t="shared" ref="L19:L21" si="5">C19*D19*K19</f>
        <v>#REF!</v>
      </c>
      <c r="M19" s="95"/>
    </row>
    <row r="20" spans="1:13" s="59" customFormat="1" ht="12.75">
      <c r="A20" s="100" t="s">
        <v>96</v>
      </c>
      <c r="B20" s="100" t="e">
        <f>供应商一报价!#REF!</f>
        <v>#REF!</v>
      </c>
      <c r="C20" s="98" t="e">
        <f>供应商一报价!#REF!</f>
        <v>#REF!</v>
      </c>
      <c r="D20" s="99" t="e">
        <f>供应商一报价!#REF!</f>
        <v>#REF!</v>
      </c>
      <c r="E20" s="126" t="e">
        <f>供应商一报价!#REF!</f>
        <v>#REF!</v>
      </c>
      <c r="F20" s="127" t="e">
        <f t="shared" si="3"/>
        <v>#REF!</v>
      </c>
      <c r="G20" s="95"/>
      <c r="H20" s="127">
        <f>供应商二报价!G27</f>
        <v>0</v>
      </c>
      <c r="I20" s="127" t="e">
        <f t="shared" si="4"/>
        <v>#REF!</v>
      </c>
      <c r="J20" s="95"/>
      <c r="K20" s="127">
        <f>供应商三报价!G27</f>
        <v>0</v>
      </c>
      <c r="L20" s="127" t="e">
        <f t="shared" si="5"/>
        <v>#REF!</v>
      </c>
      <c r="M20" s="95"/>
    </row>
    <row r="21" spans="1:13" s="59" customFormat="1" ht="12.75">
      <c r="A21" s="100" t="s">
        <v>97</v>
      </c>
      <c r="B21" s="100" t="e">
        <f>供应商一报价!#REF!</f>
        <v>#REF!</v>
      </c>
      <c r="C21" s="98" t="e">
        <f>供应商一报价!#REF!</f>
        <v>#REF!</v>
      </c>
      <c r="D21" s="99" t="e">
        <f>供应商一报价!#REF!</f>
        <v>#REF!</v>
      </c>
      <c r="E21" s="126" t="e">
        <f>供应商一报价!#REF!</f>
        <v>#REF!</v>
      </c>
      <c r="F21" s="127" t="e">
        <f t="shared" si="3"/>
        <v>#REF!</v>
      </c>
      <c r="G21" s="95"/>
      <c r="H21" s="127">
        <f>供应商二报价!G28</f>
        <v>0</v>
      </c>
      <c r="I21" s="127" t="e">
        <f t="shared" si="4"/>
        <v>#REF!</v>
      </c>
      <c r="J21" s="95"/>
      <c r="K21" s="127">
        <f>供应商三报价!G28</f>
        <v>0</v>
      </c>
      <c r="L21" s="127" t="e">
        <f t="shared" si="5"/>
        <v>#REF!</v>
      </c>
      <c r="M21" s="95"/>
    </row>
    <row r="22" spans="1:13" s="59" customFormat="1" ht="12.75">
      <c r="A22" s="76" t="s">
        <v>92</v>
      </c>
      <c r="B22" s="75"/>
      <c r="C22" s="86"/>
      <c r="D22" s="118"/>
      <c r="E22" s="94"/>
      <c r="F22" s="94"/>
      <c r="G22" s="121" t="e">
        <f>SUM(F23:F40)</f>
        <v>#REF!</v>
      </c>
      <c r="H22" s="122"/>
      <c r="I22" s="123"/>
      <c r="J22" s="121" t="e">
        <f>SUM(I23:I40)</f>
        <v>#REF!</v>
      </c>
      <c r="K22" s="122"/>
      <c r="L22" s="123"/>
      <c r="M22" s="121" t="e">
        <f>SUM(L23:L40)</f>
        <v>#REF!</v>
      </c>
    </row>
    <row r="23" spans="1:13" s="59" customFormat="1" ht="12.75">
      <c r="A23" s="255" t="s">
        <v>79</v>
      </c>
      <c r="B23" s="61" t="s">
        <v>77</v>
      </c>
      <c r="C23" s="78" t="e">
        <f>供应商一报价!#REF!</f>
        <v>#REF!</v>
      </c>
      <c r="D23" s="79" t="e">
        <f>供应商一报价!#REF!</f>
        <v>#REF!</v>
      </c>
      <c r="E23" s="126" t="e">
        <f>供应商一报价!#REF!</f>
        <v>#REF!</v>
      </c>
      <c r="F23" s="127" t="e">
        <f>C23*D23*E23</f>
        <v>#REF!</v>
      </c>
      <c r="G23" s="93"/>
      <c r="H23" s="126">
        <f>供应商二报价!G32</f>
        <v>0</v>
      </c>
      <c r="I23" s="127" t="e">
        <f>C23*D23*H23</f>
        <v>#REF!</v>
      </c>
      <c r="J23" s="93"/>
      <c r="K23" s="126">
        <f>供应商三报价!G32</f>
        <v>0</v>
      </c>
      <c r="L23" s="127" t="e">
        <f>C23*D23*K23</f>
        <v>#REF!</v>
      </c>
      <c r="M23" s="93"/>
    </row>
    <row r="24" spans="1:13" s="59" customFormat="1" ht="12.75">
      <c r="A24" s="256"/>
      <c r="B24" s="61" t="s">
        <v>78</v>
      </c>
      <c r="C24" s="78" t="e">
        <f>供应商一报价!#REF!</f>
        <v>#REF!</v>
      </c>
      <c r="D24" s="79" t="e">
        <f>供应商一报价!#REF!</f>
        <v>#REF!</v>
      </c>
      <c r="E24" s="126" t="e">
        <f>供应商一报价!#REF!</f>
        <v>#REF!</v>
      </c>
      <c r="F24" s="127" t="e">
        <f t="shared" ref="F24:F40" si="6">C24*D24*E24</f>
        <v>#REF!</v>
      </c>
      <c r="G24" s="93"/>
      <c r="H24" s="126">
        <f>供应商二报价!G33</f>
        <v>0</v>
      </c>
      <c r="I24" s="127" t="e">
        <f t="shared" ref="I24:I38" si="7">C24*D24*H24</f>
        <v>#REF!</v>
      </c>
      <c r="J24" s="93"/>
      <c r="K24" s="126">
        <f>供应商三报价!G33</f>
        <v>0</v>
      </c>
      <c r="L24" s="127" t="e">
        <f t="shared" ref="L24:L38" si="8">C24*D24*K24</f>
        <v>#REF!</v>
      </c>
      <c r="M24" s="93"/>
    </row>
    <row r="25" spans="1:13" s="59" customFormat="1" ht="12.75">
      <c r="A25" s="256"/>
      <c r="B25" s="61" t="s">
        <v>30</v>
      </c>
      <c r="C25" s="78" t="e">
        <f>供应商一报价!#REF!</f>
        <v>#REF!</v>
      </c>
      <c r="D25" s="79" t="e">
        <f>供应商一报价!#REF!</f>
        <v>#REF!</v>
      </c>
      <c r="E25" s="126" t="e">
        <f>供应商一报价!#REF!</f>
        <v>#REF!</v>
      </c>
      <c r="F25" s="127" t="e">
        <f t="shared" si="6"/>
        <v>#REF!</v>
      </c>
      <c r="G25" s="93"/>
      <c r="H25" s="126">
        <f>供应商二报价!G34</f>
        <v>0</v>
      </c>
      <c r="I25" s="127" t="e">
        <f t="shared" si="7"/>
        <v>#REF!</v>
      </c>
      <c r="J25" s="93"/>
      <c r="K25" s="126">
        <f>供应商三报价!G34</f>
        <v>0</v>
      </c>
      <c r="L25" s="127" t="e">
        <f t="shared" si="8"/>
        <v>#REF!</v>
      </c>
      <c r="M25" s="93"/>
    </row>
    <row r="26" spans="1:13" s="59" customFormat="1" ht="12.75">
      <c r="A26" s="256"/>
      <c r="B26" s="61" t="s">
        <v>31</v>
      </c>
      <c r="C26" s="78" t="e">
        <f>供应商一报价!#REF!</f>
        <v>#REF!</v>
      </c>
      <c r="D26" s="79" t="e">
        <f>供应商一报价!#REF!</f>
        <v>#REF!</v>
      </c>
      <c r="E26" s="126" t="e">
        <f>供应商一报价!#REF!</f>
        <v>#REF!</v>
      </c>
      <c r="F26" s="127" t="e">
        <f t="shared" si="6"/>
        <v>#REF!</v>
      </c>
      <c r="G26" s="93"/>
      <c r="H26" s="126">
        <f>供应商二报价!G35</f>
        <v>0</v>
      </c>
      <c r="I26" s="127" t="e">
        <f t="shared" si="7"/>
        <v>#REF!</v>
      </c>
      <c r="J26" s="93"/>
      <c r="K26" s="126">
        <f>供应商三报价!G35</f>
        <v>0</v>
      </c>
      <c r="L26" s="127" t="e">
        <f t="shared" si="8"/>
        <v>#REF!</v>
      </c>
      <c r="M26" s="93"/>
    </row>
    <row r="27" spans="1:13" s="59" customFormat="1" ht="12.75">
      <c r="A27" s="256"/>
      <c r="B27" s="61" t="s">
        <v>80</v>
      </c>
      <c r="C27" s="78" t="e">
        <f>供应商一报价!#REF!</f>
        <v>#REF!</v>
      </c>
      <c r="D27" s="79" t="e">
        <f>供应商一报价!#REF!</f>
        <v>#REF!</v>
      </c>
      <c r="E27" s="126" t="e">
        <f>供应商一报价!#REF!</f>
        <v>#REF!</v>
      </c>
      <c r="F27" s="127" t="e">
        <f t="shared" si="6"/>
        <v>#REF!</v>
      </c>
      <c r="G27" s="93"/>
      <c r="H27" s="126">
        <f>供应商二报价!G36</f>
        <v>0</v>
      </c>
      <c r="I27" s="127" t="e">
        <f t="shared" si="7"/>
        <v>#REF!</v>
      </c>
      <c r="J27" s="93"/>
      <c r="K27" s="126">
        <f>供应商三报价!G36</f>
        <v>0</v>
      </c>
      <c r="L27" s="127" t="e">
        <f t="shared" si="8"/>
        <v>#REF!</v>
      </c>
      <c r="M27" s="93"/>
    </row>
    <row r="28" spans="1:13" s="59" customFormat="1" ht="12.75">
      <c r="A28" s="257"/>
      <c r="B28" s="61" t="s">
        <v>157</v>
      </c>
      <c r="C28" s="78" t="e">
        <f>供应商一报价!#REF!</f>
        <v>#REF!</v>
      </c>
      <c r="D28" s="79" t="e">
        <f>供应商一报价!#REF!</f>
        <v>#REF!</v>
      </c>
      <c r="E28" s="126" t="e">
        <f>供应商一报价!#REF!</f>
        <v>#REF!</v>
      </c>
      <c r="F28" s="127" t="e">
        <f t="shared" si="6"/>
        <v>#REF!</v>
      </c>
      <c r="G28" s="93"/>
      <c r="H28" s="126">
        <f>供应商二报价!G37</f>
        <v>0</v>
      </c>
      <c r="I28" s="127" t="e">
        <f t="shared" si="7"/>
        <v>#REF!</v>
      </c>
      <c r="J28" s="93"/>
      <c r="K28" s="126">
        <f>供应商三报价!G37</f>
        <v>0</v>
      </c>
      <c r="L28" s="127" t="e">
        <f t="shared" si="8"/>
        <v>#REF!</v>
      </c>
      <c r="M28" s="93"/>
    </row>
    <row r="29" spans="1:13" s="59" customFormat="1" ht="12.75">
      <c r="A29" s="255" t="s">
        <v>83</v>
      </c>
      <c r="B29" s="61" t="s">
        <v>81</v>
      </c>
      <c r="C29" s="78" t="e">
        <f>供应商一报价!#REF!</f>
        <v>#REF!</v>
      </c>
      <c r="D29" s="79" t="e">
        <f>供应商一报价!#REF!</f>
        <v>#REF!</v>
      </c>
      <c r="E29" s="126" t="e">
        <f>供应商一报价!#REF!</f>
        <v>#REF!</v>
      </c>
      <c r="F29" s="127" t="e">
        <f t="shared" si="6"/>
        <v>#REF!</v>
      </c>
      <c r="G29" s="93"/>
      <c r="H29" s="126">
        <f>供应商二报价!G38</f>
        <v>0</v>
      </c>
      <c r="I29" s="127" t="e">
        <f t="shared" si="7"/>
        <v>#REF!</v>
      </c>
      <c r="J29" s="93"/>
      <c r="K29" s="126">
        <f>供应商三报价!G38</f>
        <v>0</v>
      </c>
      <c r="L29" s="127" t="e">
        <f t="shared" si="8"/>
        <v>#REF!</v>
      </c>
      <c r="M29" s="93"/>
    </row>
    <row r="30" spans="1:13" s="59" customFormat="1" ht="12.75">
      <c r="A30" s="256"/>
      <c r="B30" s="61" t="s">
        <v>30</v>
      </c>
      <c r="C30" s="78" t="e">
        <f>供应商一报价!#REF!</f>
        <v>#REF!</v>
      </c>
      <c r="D30" s="79" t="e">
        <f>供应商一报价!#REF!</f>
        <v>#REF!</v>
      </c>
      <c r="E30" s="126" t="e">
        <f>供应商一报价!#REF!</f>
        <v>#REF!</v>
      </c>
      <c r="F30" s="127" t="e">
        <f t="shared" si="6"/>
        <v>#REF!</v>
      </c>
      <c r="G30" s="93"/>
      <c r="H30" s="126">
        <f>供应商二报价!G39</f>
        <v>0</v>
      </c>
      <c r="I30" s="127" t="e">
        <f t="shared" si="7"/>
        <v>#REF!</v>
      </c>
      <c r="J30" s="93"/>
      <c r="K30" s="126">
        <f>供应商三报价!G39</f>
        <v>0</v>
      </c>
      <c r="L30" s="127" t="e">
        <f t="shared" si="8"/>
        <v>#REF!</v>
      </c>
      <c r="M30" s="93"/>
    </row>
    <row r="31" spans="1:13" s="59" customFormat="1" ht="12.75">
      <c r="A31" s="256"/>
      <c r="B31" s="61" t="s">
        <v>84</v>
      </c>
      <c r="C31" s="78" t="e">
        <f>供应商一报价!#REF!</f>
        <v>#REF!</v>
      </c>
      <c r="D31" s="79" t="e">
        <f>供应商一报价!#REF!</f>
        <v>#REF!</v>
      </c>
      <c r="E31" s="126" t="e">
        <f>供应商一报价!#REF!</f>
        <v>#REF!</v>
      </c>
      <c r="F31" s="127" t="e">
        <f t="shared" si="6"/>
        <v>#REF!</v>
      </c>
      <c r="G31" s="93"/>
      <c r="H31" s="126">
        <f>供应商二报价!G40</f>
        <v>0</v>
      </c>
      <c r="I31" s="127" t="e">
        <f t="shared" si="7"/>
        <v>#REF!</v>
      </c>
      <c r="J31" s="93"/>
      <c r="K31" s="126">
        <f>供应商三报价!G40</f>
        <v>0</v>
      </c>
      <c r="L31" s="127" t="e">
        <f t="shared" si="8"/>
        <v>#REF!</v>
      </c>
      <c r="M31" s="93"/>
    </row>
    <row r="32" spans="1:13" s="59" customFormat="1" ht="12.75">
      <c r="A32" s="256"/>
      <c r="B32" s="61" t="s">
        <v>82</v>
      </c>
      <c r="C32" s="78" t="e">
        <f>供应商一报价!#REF!</f>
        <v>#REF!</v>
      </c>
      <c r="D32" s="79" t="e">
        <f>供应商一报价!#REF!</f>
        <v>#REF!</v>
      </c>
      <c r="E32" s="126" t="e">
        <f>供应商一报价!#REF!</f>
        <v>#REF!</v>
      </c>
      <c r="F32" s="127" t="e">
        <f t="shared" si="6"/>
        <v>#REF!</v>
      </c>
      <c r="G32" s="93"/>
      <c r="H32" s="126">
        <f>供应商二报价!G41</f>
        <v>0</v>
      </c>
      <c r="I32" s="127" t="e">
        <f t="shared" si="7"/>
        <v>#REF!</v>
      </c>
      <c r="J32" s="93"/>
      <c r="K32" s="126">
        <f>供应商三报价!G41</f>
        <v>0</v>
      </c>
      <c r="L32" s="127" t="e">
        <f t="shared" si="8"/>
        <v>#REF!</v>
      </c>
      <c r="M32" s="93"/>
    </row>
    <row r="33" spans="1:13" s="59" customFormat="1" ht="12.75">
      <c r="A33" s="257"/>
      <c r="B33" s="61" t="s">
        <v>147</v>
      </c>
      <c r="C33" s="78" t="e">
        <f>供应商一报价!#REF!</f>
        <v>#REF!</v>
      </c>
      <c r="D33" s="79" t="e">
        <f>供应商一报价!#REF!</f>
        <v>#REF!</v>
      </c>
      <c r="E33" s="126" t="e">
        <f>供应商一报价!#REF!</f>
        <v>#REF!</v>
      </c>
      <c r="F33" s="127" t="e">
        <f t="shared" si="6"/>
        <v>#REF!</v>
      </c>
      <c r="G33" s="93"/>
      <c r="H33" s="126">
        <f>供应商二报价!G42</f>
        <v>0</v>
      </c>
      <c r="I33" s="127" t="e">
        <f t="shared" si="7"/>
        <v>#REF!</v>
      </c>
      <c r="J33" s="93"/>
      <c r="K33" s="126">
        <f>供应商三报价!G42</f>
        <v>0</v>
      </c>
      <c r="L33" s="127" t="e">
        <f t="shared" si="8"/>
        <v>#REF!</v>
      </c>
      <c r="M33" s="93"/>
    </row>
    <row r="34" spans="1:13" s="59" customFormat="1" ht="12.75">
      <c r="A34" s="255" t="s">
        <v>127</v>
      </c>
      <c r="B34" s="61" t="s">
        <v>78</v>
      </c>
      <c r="C34" s="78">
        <f>供应商一报价!D6</f>
        <v>1</v>
      </c>
      <c r="D34" s="79">
        <f>供应商一报价!E6</f>
        <v>1</v>
      </c>
      <c r="E34" s="126">
        <f>供应商一报价!G6</f>
        <v>1190</v>
      </c>
      <c r="F34" s="127">
        <f t="shared" si="6"/>
        <v>1190</v>
      </c>
      <c r="G34" s="93"/>
      <c r="H34" s="126">
        <f>供应商二报价!G43</f>
        <v>0</v>
      </c>
      <c r="I34" s="127">
        <f t="shared" si="7"/>
        <v>0</v>
      </c>
      <c r="J34" s="93"/>
      <c r="K34" s="126">
        <f>供应商三报价!G43</f>
        <v>0</v>
      </c>
      <c r="L34" s="127">
        <f t="shared" si="8"/>
        <v>0</v>
      </c>
      <c r="M34" s="93"/>
    </row>
    <row r="35" spans="1:13" s="59" customFormat="1" ht="12.75">
      <c r="A35" s="256"/>
      <c r="B35" s="61" t="s">
        <v>77</v>
      </c>
      <c r="C35" s="78" t="e">
        <f>供应商一报价!#REF!</f>
        <v>#REF!</v>
      </c>
      <c r="D35" s="79" t="e">
        <f>供应商一报价!#REF!</f>
        <v>#REF!</v>
      </c>
      <c r="E35" s="126" t="e">
        <f>供应商一报价!#REF!</f>
        <v>#REF!</v>
      </c>
      <c r="F35" s="127" t="e">
        <f t="shared" si="6"/>
        <v>#REF!</v>
      </c>
      <c r="G35" s="93"/>
      <c r="H35" s="126">
        <f>供应商二报价!G44</f>
        <v>0</v>
      </c>
      <c r="I35" s="127" t="e">
        <f t="shared" si="7"/>
        <v>#REF!</v>
      </c>
      <c r="J35" s="93"/>
      <c r="K35" s="126">
        <f>供应商三报价!G44</f>
        <v>0</v>
      </c>
      <c r="L35" s="127" t="e">
        <f t="shared" si="8"/>
        <v>#REF!</v>
      </c>
      <c r="M35" s="93"/>
    </row>
    <row r="36" spans="1:13" s="59" customFormat="1" ht="12.75">
      <c r="A36" s="256"/>
      <c r="B36" s="61" t="s">
        <v>30</v>
      </c>
      <c r="C36" s="78" t="e">
        <f>供应商一报价!#REF!</f>
        <v>#REF!</v>
      </c>
      <c r="D36" s="79" t="e">
        <f>供应商一报价!#REF!</f>
        <v>#REF!</v>
      </c>
      <c r="E36" s="126" t="e">
        <f>供应商一报价!#REF!</f>
        <v>#REF!</v>
      </c>
      <c r="F36" s="127" t="e">
        <f t="shared" si="6"/>
        <v>#REF!</v>
      </c>
      <c r="G36" s="93"/>
      <c r="H36" s="126">
        <f>供应商二报价!G45</f>
        <v>0</v>
      </c>
      <c r="I36" s="127" t="e">
        <f t="shared" si="7"/>
        <v>#REF!</v>
      </c>
      <c r="J36" s="93"/>
      <c r="K36" s="126">
        <f>供应商三报价!G45</f>
        <v>0</v>
      </c>
      <c r="L36" s="127" t="e">
        <f t="shared" si="8"/>
        <v>#REF!</v>
      </c>
      <c r="M36" s="93"/>
    </row>
    <row r="37" spans="1:13" s="59" customFormat="1" ht="12.75">
      <c r="A37" s="256"/>
      <c r="B37" s="61" t="s">
        <v>31</v>
      </c>
      <c r="C37" s="78" t="e">
        <f>供应商一报价!#REF!</f>
        <v>#REF!</v>
      </c>
      <c r="D37" s="79" t="e">
        <f>供应商一报价!#REF!</f>
        <v>#REF!</v>
      </c>
      <c r="E37" s="126" t="e">
        <f>供应商一报价!#REF!</f>
        <v>#REF!</v>
      </c>
      <c r="F37" s="127" t="e">
        <f t="shared" si="6"/>
        <v>#REF!</v>
      </c>
      <c r="G37" s="93"/>
      <c r="H37" s="126">
        <f>供应商二报价!G46</f>
        <v>0</v>
      </c>
      <c r="I37" s="127" t="e">
        <f t="shared" si="7"/>
        <v>#REF!</v>
      </c>
      <c r="J37" s="93"/>
      <c r="K37" s="126">
        <f>供应商三报价!G46</f>
        <v>0</v>
      </c>
      <c r="L37" s="127" t="e">
        <f t="shared" si="8"/>
        <v>#REF!</v>
      </c>
      <c r="M37" s="93"/>
    </row>
    <row r="38" spans="1:13" s="59" customFormat="1" ht="12.75">
      <c r="A38" s="256"/>
      <c r="B38" s="61" t="s">
        <v>80</v>
      </c>
      <c r="C38" s="78" t="e">
        <f>供应商一报价!#REF!</f>
        <v>#REF!</v>
      </c>
      <c r="D38" s="79" t="e">
        <f>供应商一报价!#REF!</f>
        <v>#REF!</v>
      </c>
      <c r="E38" s="126" t="e">
        <f>供应商一报价!#REF!</f>
        <v>#REF!</v>
      </c>
      <c r="F38" s="127" t="e">
        <f t="shared" si="6"/>
        <v>#REF!</v>
      </c>
      <c r="G38" s="93"/>
      <c r="H38" s="126">
        <f>供应商二报价!G47</f>
        <v>0</v>
      </c>
      <c r="I38" s="127" t="e">
        <f t="shared" si="7"/>
        <v>#REF!</v>
      </c>
      <c r="J38" s="93"/>
      <c r="K38" s="126">
        <f>供应商三报价!G47</f>
        <v>0</v>
      </c>
      <c r="L38" s="127" t="e">
        <f t="shared" si="8"/>
        <v>#REF!</v>
      </c>
      <c r="M38" s="93"/>
    </row>
    <row r="39" spans="1:13" s="59" customFormat="1" ht="12.75">
      <c r="A39" s="257"/>
      <c r="B39" s="61" t="s">
        <v>147</v>
      </c>
      <c r="C39" s="78" t="e">
        <f>供应商一报价!#REF!</f>
        <v>#REF!</v>
      </c>
      <c r="D39" s="79" t="e">
        <f>供应商一报价!#REF!</f>
        <v>#REF!</v>
      </c>
      <c r="E39" s="126" t="e">
        <f>供应商一报价!#REF!</f>
        <v>#REF!</v>
      </c>
      <c r="F39" s="127" t="e">
        <f t="shared" si="6"/>
        <v>#REF!</v>
      </c>
      <c r="G39" s="93"/>
      <c r="H39" s="126">
        <f>供应商二报价!G48</f>
        <v>0</v>
      </c>
      <c r="I39" s="127" t="e">
        <f t="shared" ref="I39:I40" si="9">C39*D39*H39</f>
        <v>#REF!</v>
      </c>
      <c r="J39" s="93"/>
      <c r="K39" s="126">
        <f>供应商三报价!G48</f>
        <v>0</v>
      </c>
      <c r="L39" s="127" t="e">
        <f t="shared" ref="L39:L40" si="10">C39*D39*K39</f>
        <v>#REF!</v>
      </c>
      <c r="M39" s="93"/>
    </row>
    <row r="40" spans="1:13" s="59" customFormat="1" ht="12.75">
      <c r="A40" s="152" t="s">
        <v>176</v>
      </c>
      <c r="B40" s="61" t="s">
        <v>177</v>
      </c>
      <c r="C40" s="78" t="e">
        <f>供应商一报价!#REF!</f>
        <v>#REF!</v>
      </c>
      <c r="D40" s="79" t="e">
        <f>供应商一报价!#REF!</f>
        <v>#REF!</v>
      </c>
      <c r="E40" s="126" t="e">
        <f>供应商一报价!#REF!</f>
        <v>#REF!</v>
      </c>
      <c r="F40" s="127" t="e">
        <f t="shared" si="6"/>
        <v>#REF!</v>
      </c>
      <c r="G40" s="93"/>
      <c r="H40" s="126">
        <f>供应商二报价!G49</f>
        <v>0</v>
      </c>
      <c r="I40" s="127" t="e">
        <f t="shared" si="9"/>
        <v>#REF!</v>
      </c>
      <c r="J40" s="93"/>
      <c r="K40" s="126">
        <f>供应商三报价!G49</f>
        <v>0</v>
      </c>
      <c r="L40" s="127" t="e">
        <f t="shared" si="10"/>
        <v>#REF!</v>
      </c>
      <c r="M40" s="93"/>
    </row>
    <row r="41" spans="1:13" s="59" customFormat="1" ht="12.75">
      <c r="A41" s="76" t="s">
        <v>87</v>
      </c>
      <c r="B41" s="75"/>
      <c r="C41" s="86"/>
      <c r="D41" s="119"/>
      <c r="E41" s="94"/>
      <c r="F41" s="130"/>
      <c r="G41" s="121" t="e">
        <f>SUM(F42:F48)</f>
        <v>#REF!</v>
      </c>
      <c r="H41" s="122"/>
      <c r="I41" s="123"/>
      <c r="J41" s="121" t="e">
        <f>SUM(I42:I48)</f>
        <v>#REF!</v>
      </c>
      <c r="K41" s="122"/>
      <c r="L41" s="123"/>
      <c r="M41" s="121" t="e">
        <f>SUM(L42:L48)</f>
        <v>#REF!</v>
      </c>
    </row>
    <row r="42" spans="1:13" s="59" customFormat="1" ht="12.75">
      <c r="A42" s="100" t="s">
        <v>131</v>
      </c>
      <c r="B42" s="101" t="s">
        <v>132</v>
      </c>
      <c r="C42" s="258" t="e">
        <f>供应商一报价!#REF!</f>
        <v>#REF!</v>
      </c>
      <c r="D42" s="259"/>
      <c r="E42" s="126" t="e">
        <f>供应商一报价!#REF!</f>
        <v>#REF!</v>
      </c>
      <c r="F42" s="127" t="e">
        <f>C42*E42</f>
        <v>#REF!</v>
      </c>
      <c r="G42" s="93"/>
      <c r="H42" s="126">
        <f>供应商二报价!G53</f>
        <v>0</v>
      </c>
      <c r="I42" s="127" t="e">
        <f>C42*D42*H42</f>
        <v>#REF!</v>
      </c>
      <c r="J42" s="93"/>
      <c r="K42" s="126">
        <f>供应商三报价!G53</f>
        <v>0</v>
      </c>
      <c r="L42" s="127" t="e">
        <f>C42*D42*K42</f>
        <v>#REF!</v>
      </c>
      <c r="M42" s="93"/>
    </row>
    <row r="43" spans="1:13" s="59" customFormat="1" ht="12.75">
      <c r="A43" s="100" t="s">
        <v>133</v>
      </c>
      <c r="B43" s="101" t="s">
        <v>134</v>
      </c>
      <c r="C43" s="258" t="e">
        <f>供应商一报价!#REF!</f>
        <v>#REF!</v>
      </c>
      <c r="D43" s="259"/>
      <c r="E43" s="126" t="e">
        <f>供应商一报价!#REF!</f>
        <v>#REF!</v>
      </c>
      <c r="F43" s="127" t="e">
        <f t="shared" ref="F43:F48" si="11">C43*E43</f>
        <v>#REF!</v>
      </c>
      <c r="G43" s="93"/>
      <c r="H43" s="126">
        <f>供应商二报价!G54</f>
        <v>0</v>
      </c>
      <c r="I43" s="127" t="e">
        <f t="shared" ref="I43:I48" si="12">C43*D43*H43</f>
        <v>#REF!</v>
      </c>
      <c r="J43" s="93"/>
      <c r="K43" s="126">
        <f>供应商三报价!G54</f>
        <v>0</v>
      </c>
      <c r="L43" s="127" t="e">
        <f t="shared" ref="L43:L48" si="13">C43*D43*K43</f>
        <v>#REF!</v>
      </c>
      <c r="M43" s="93"/>
    </row>
    <row r="44" spans="1:13" s="59" customFormat="1" ht="12.75">
      <c r="A44" s="100" t="s">
        <v>39</v>
      </c>
      <c r="B44" s="100" t="s">
        <v>135</v>
      </c>
      <c r="C44" s="258" t="e">
        <f>供应商一报价!#REF!</f>
        <v>#REF!</v>
      </c>
      <c r="D44" s="259"/>
      <c r="E44" s="126" t="e">
        <f>供应商一报价!#REF!</f>
        <v>#REF!</v>
      </c>
      <c r="F44" s="127" t="e">
        <f t="shared" si="11"/>
        <v>#REF!</v>
      </c>
      <c r="G44" s="93"/>
      <c r="H44" s="126">
        <f>供应商二报价!G55</f>
        <v>0</v>
      </c>
      <c r="I44" s="127" t="e">
        <f t="shared" si="12"/>
        <v>#REF!</v>
      </c>
      <c r="J44" s="93"/>
      <c r="K44" s="126">
        <f>供应商三报价!G55</f>
        <v>0</v>
      </c>
      <c r="L44" s="127" t="e">
        <f t="shared" si="13"/>
        <v>#REF!</v>
      </c>
      <c r="M44" s="93"/>
    </row>
    <row r="45" spans="1:13" s="59" customFormat="1" ht="12.75">
      <c r="A45" s="100" t="s">
        <v>136</v>
      </c>
      <c r="B45" s="102"/>
      <c r="C45" s="258" t="e">
        <f>供应商一报价!#REF!</f>
        <v>#REF!</v>
      </c>
      <c r="D45" s="259"/>
      <c r="E45" s="126" t="e">
        <f>供应商一报价!#REF!</f>
        <v>#REF!</v>
      </c>
      <c r="F45" s="127" t="e">
        <f t="shared" si="11"/>
        <v>#REF!</v>
      </c>
      <c r="G45" s="93"/>
      <c r="H45" s="126">
        <f>供应商二报价!G56</f>
        <v>0</v>
      </c>
      <c r="I45" s="127" t="e">
        <f t="shared" si="12"/>
        <v>#REF!</v>
      </c>
      <c r="J45" s="93"/>
      <c r="K45" s="126">
        <f>供应商三报价!G56</f>
        <v>0</v>
      </c>
      <c r="L45" s="127" t="e">
        <f t="shared" si="13"/>
        <v>#REF!</v>
      </c>
      <c r="M45" s="93"/>
    </row>
    <row r="46" spans="1:13" s="59" customFormat="1" ht="12.75">
      <c r="A46" s="100" t="s">
        <v>138</v>
      </c>
      <c r="B46" s="100" t="s">
        <v>139</v>
      </c>
      <c r="C46" s="258" t="e">
        <f>供应商一报价!#REF!</f>
        <v>#REF!</v>
      </c>
      <c r="D46" s="259"/>
      <c r="E46" s="126" t="e">
        <f>供应商一报价!#REF!</f>
        <v>#REF!</v>
      </c>
      <c r="F46" s="127" t="e">
        <f t="shared" si="11"/>
        <v>#REF!</v>
      </c>
      <c r="G46" s="93"/>
      <c r="H46" s="126">
        <f>供应商二报价!G57</f>
        <v>0</v>
      </c>
      <c r="I46" s="127" t="e">
        <f t="shared" si="12"/>
        <v>#REF!</v>
      </c>
      <c r="J46" s="93"/>
      <c r="K46" s="126">
        <f>供应商三报价!G57</f>
        <v>0</v>
      </c>
      <c r="L46" s="127" t="e">
        <f t="shared" si="13"/>
        <v>#REF!</v>
      </c>
      <c r="M46" s="93"/>
    </row>
    <row r="47" spans="1:13" s="59" customFormat="1" ht="12.75">
      <c r="A47" s="100" t="s">
        <v>189</v>
      </c>
      <c r="B47" s="154"/>
      <c r="C47" s="258" t="e">
        <f>供应商一报价!#REF!</f>
        <v>#REF!</v>
      </c>
      <c r="D47" s="259"/>
      <c r="E47" s="126" t="e">
        <f>供应商一报价!#REF!</f>
        <v>#REF!</v>
      </c>
      <c r="F47" s="127" t="e">
        <f t="shared" ref="F47" si="14">C47*E47</f>
        <v>#REF!</v>
      </c>
      <c r="G47" s="93"/>
      <c r="H47" s="126">
        <f>供应商二报价!G58</f>
        <v>0</v>
      </c>
      <c r="I47" s="127" t="e">
        <f t="shared" si="12"/>
        <v>#REF!</v>
      </c>
      <c r="J47" s="93"/>
      <c r="K47" s="126">
        <f>供应商三报价!G58</f>
        <v>0</v>
      </c>
      <c r="L47" s="127" t="e">
        <f t="shared" si="13"/>
        <v>#REF!</v>
      </c>
      <c r="M47" s="93"/>
    </row>
    <row r="48" spans="1:13" s="59" customFormat="1" ht="12.75">
      <c r="A48" s="100" t="s">
        <v>141</v>
      </c>
      <c r="B48" s="103"/>
      <c r="C48" s="258" t="e">
        <f>供应商一报价!#REF!</f>
        <v>#REF!</v>
      </c>
      <c r="D48" s="259"/>
      <c r="E48" s="126" t="e">
        <f>供应商一报价!#REF!</f>
        <v>#REF!</v>
      </c>
      <c r="F48" s="127" t="e">
        <f t="shared" si="11"/>
        <v>#REF!</v>
      </c>
      <c r="G48" s="93"/>
      <c r="H48" s="126">
        <f>供应商二报价!G59</f>
        <v>0</v>
      </c>
      <c r="I48" s="127" t="e">
        <f t="shared" si="12"/>
        <v>#REF!</v>
      </c>
      <c r="J48" s="93"/>
      <c r="K48" s="126">
        <f>供应商三报价!G59</f>
        <v>0</v>
      </c>
      <c r="L48" s="127" t="e">
        <f t="shared" si="13"/>
        <v>#REF!</v>
      </c>
      <c r="M48" s="93"/>
    </row>
    <row r="49" spans="1:13" s="59" customFormat="1" ht="12.75">
      <c r="A49" s="73" t="s">
        <v>93</v>
      </c>
      <c r="B49" s="74"/>
      <c r="C49" s="87"/>
      <c r="D49" s="120"/>
      <c r="E49" s="94"/>
      <c r="F49" s="94"/>
      <c r="G49" s="121" t="e">
        <f>SUM(F50:F55)</f>
        <v>#REF!</v>
      </c>
      <c r="H49" s="122"/>
      <c r="I49" s="123"/>
      <c r="J49" s="121" t="e">
        <f>SUM(I50:I55)</f>
        <v>#REF!</v>
      </c>
      <c r="K49" s="122"/>
      <c r="L49" s="123"/>
      <c r="M49" s="121" t="e">
        <f>SUM(L50:L55)</f>
        <v>#REF!</v>
      </c>
    </row>
    <row r="50" spans="1:13" s="59" customFormat="1" ht="12.75">
      <c r="A50" s="100" t="e">
        <f>供应商一报价!#REF!</f>
        <v>#REF!</v>
      </c>
      <c r="B50" s="100"/>
      <c r="C50" s="80" t="e">
        <f>供应商一报价!#REF!</f>
        <v>#REF!</v>
      </c>
      <c r="D50" s="81" t="e">
        <f>供应商一报价!#REF!</f>
        <v>#REF!</v>
      </c>
      <c r="E50" s="126" t="e">
        <f>供应商一报价!#REF!</f>
        <v>#REF!</v>
      </c>
      <c r="F50" s="127" t="e">
        <f>C50*D50*E50</f>
        <v>#REF!</v>
      </c>
      <c r="G50" s="93"/>
      <c r="H50" s="126">
        <f>供应商二报价!G63</f>
        <v>0</v>
      </c>
      <c r="I50" s="127" t="e">
        <f>C50*D50*H50</f>
        <v>#REF!</v>
      </c>
      <c r="J50" s="93"/>
      <c r="K50" s="126">
        <f>供应商三报价!G63</f>
        <v>0</v>
      </c>
      <c r="L50" s="127" t="e">
        <f>C50*D50*K50</f>
        <v>#REF!</v>
      </c>
      <c r="M50" s="93"/>
    </row>
    <row r="51" spans="1:13" s="59" customFormat="1" ht="12.75">
      <c r="A51" s="100" t="e">
        <f>供应商一报价!#REF!</f>
        <v>#REF!</v>
      </c>
      <c r="B51" s="100"/>
      <c r="C51" s="80" t="e">
        <f>供应商一报价!#REF!</f>
        <v>#REF!</v>
      </c>
      <c r="D51" s="81" t="e">
        <f>供应商一报价!#REF!</f>
        <v>#REF!</v>
      </c>
      <c r="E51" s="126" t="e">
        <f>供应商一报价!#REF!</f>
        <v>#REF!</v>
      </c>
      <c r="F51" s="127" t="e">
        <f t="shared" ref="F51:F55" si="15">C51*D51*E51</f>
        <v>#REF!</v>
      </c>
      <c r="G51" s="93"/>
      <c r="H51" s="126">
        <f>供应商二报价!G64</f>
        <v>0</v>
      </c>
      <c r="I51" s="127" t="e">
        <f t="shared" ref="I51:I55" si="16">C51*D51*H51</f>
        <v>#REF!</v>
      </c>
      <c r="J51" s="93"/>
      <c r="K51" s="126">
        <f>供应商三报价!G64</f>
        <v>0</v>
      </c>
      <c r="L51" s="127" t="e">
        <f t="shared" ref="L51:L55" si="17">C51*D51*K51</f>
        <v>#REF!</v>
      </c>
      <c r="M51" s="93"/>
    </row>
    <row r="52" spans="1:13" s="59" customFormat="1" ht="12.75">
      <c r="A52" s="100" t="e">
        <f>供应商一报价!#REF!</f>
        <v>#REF!</v>
      </c>
      <c r="B52" s="100"/>
      <c r="C52" s="80" t="e">
        <f>供应商一报价!#REF!</f>
        <v>#REF!</v>
      </c>
      <c r="D52" s="81" t="e">
        <f>供应商一报价!#REF!</f>
        <v>#REF!</v>
      </c>
      <c r="E52" s="126" t="e">
        <f>供应商一报价!#REF!</f>
        <v>#REF!</v>
      </c>
      <c r="F52" s="127" t="e">
        <f t="shared" si="15"/>
        <v>#REF!</v>
      </c>
      <c r="G52" s="93"/>
      <c r="H52" s="126">
        <f>供应商二报价!G65</f>
        <v>0</v>
      </c>
      <c r="I52" s="127" t="e">
        <f t="shared" si="16"/>
        <v>#REF!</v>
      </c>
      <c r="J52" s="93"/>
      <c r="K52" s="126">
        <f>供应商三报价!G65</f>
        <v>0</v>
      </c>
      <c r="L52" s="127" t="e">
        <f t="shared" si="17"/>
        <v>#REF!</v>
      </c>
      <c r="M52" s="93"/>
    </row>
    <row r="53" spans="1:13" s="59" customFormat="1" ht="12.75">
      <c r="A53" s="100" t="e">
        <f>供应商一报价!#REF!</f>
        <v>#REF!</v>
      </c>
      <c r="B53" s="100"/>
      <c r="C53" s="80" t="e">
        <f>供应商一报价!#REF!</f>
        <v>#REF!</v>
      </c>
      <c r="D53" s="81" t="e">
        <f>供应商一报价!#REF!</f>
        <v>#REF!</v>
      </c>
      <c r="E53" s="126" t="e">
        <f>供应商一报价!#REF!</f>
        <v>#REF!</v>
      </c>
      <c r="F53" s="127" t="e">
        <f t="shared" si="15"/>
        <v>#REF!</v>
      </c>
      <c r="G53" s="93"/>
      <c r="H53" s="126">
        <f>供应商二报价!G66</f>
        <v>0</v>
      </c>
      <c r="I53" s="127" t="e">
        <f t="shared" si="16"/>
        <v>#REF!</v>
      </c>
      <c r="J53" s="93"/>
      <c r="K53" s="126">
        <f>供应商三报价!G66</f>
        <v>0</v>
      </c>
      <c r="L53" s="127" t="e">
        <f t="shared" si="17"/>
        <v>#REF!</v>
      </c>
      <c r="M53" s="93"/>
    </row>
    <row r="54" spans="1:13" s="59" customFormat="1" ht="12.75">
      <c r="A54" s="100" t="e">
        <f>供应商一报价!#REF!</f>
        <v>#REF!</v>
      </c>
      <c r="B54" s="100"/>
      <c r="C54" s="80" t="e">
        <f>供应商一报价!#REF!</f>
        <v>#REF!</v>
      </c>
      <c r="D54" s="81" t="e">
        <f>供应商一报价!#REF!</f>
        <v>#REF!</v>
      </c>
      <c r="E54" s="126" t="e">
        <f>供应商一报价!#REF!</f>
        <v>#REF!</v>
      </c>
      <c r="F54" s="127" t="e">
        <f t="shared" si="15"/>
        <v>#REF!</v>
      </c>
      <c r="G54" s="93"/>
      <c r="H54" s="126">
        <f>供应商二报价!G67</f>
        <v>0</v>
      </c>
      <c r="I54" s="127" t="e">
        <f t="shared" si="16"/>
        <v>#REF!</v>
      </c>
      <c r="J54" s="93"/>
      <c r="K54" s="126">
        <f>供应商三报价!G67</f>
        <v>0</v>
      </c>
      <c r="L54" s="127" t="e">
        <f t="shared" si="17"/>
        <v>#REF!</v>
      </c>
      <c r="M54" s="93"/>
    </row>
    <row r="55" spans="1:13" s="59" customFormat="1" ht="12.75">
      <c r="A55" s="100" t="e">
        <f>供应商一报价!#REF!</f>
        <v>#REF!</v>
      </c>
      <c r="B55" s="104"/>
      <c r="C55" s="80" t="e">
        <f>供应商一报价!#REF!</f>
        <v>#REF!</v>
      </c>
      <c r="D55" s="81" t="e">
        <f>供应商一报价!#REF!</f>
        <v>#REF!</v>
      </c>
      <c r="E55" s="126" t="e">
        <f>供应商一报价!#REF!</f>
        <v>#REF!</v>
      </c>
      <c r="F55" s="127" t="e">
        <f t="shared" si="15"/>
        <v>#REF!</v>
      </c>
      <c r="G55" s="93"/>
      <c r="H55" s="126">
        <f>供应商二报价!G68</f>
        <v>0</v>
      </c>
      <c r="I55" s="127" t="e">
        <f t="shared" si="16"/>
        <v>#REF!</v>
      </c>
      <c r="J55" s="93"/>
      <c r="K55" s="126">
        <f>供应商三报价!G68</f>
        <v>0</v>
      </c>
      <c r="L55" s="127" t="e">
        <f t="shared" si="17"/>
        <v>#REF!</v>
      </c>
      <c r="M55" s="93"/>
    </row>
    <row r="56" spans="1:13" s="59" customFormat="1" ht="12.75">
      <c r="A56" s="271" t="s">
        <v>88</v>
      </c>
      <c r="B56" s="272"/>
      <c r="C56" s="87"/>
      <c r="D56" s="120"/>
      <c r="E56" s="94"/>
      <c r="F56" s="94"/>
      <c r="G56" s="121" t="e">
        <f>(G7+G16+G22+G41+G49)*E57</f>
        <v>#REF!</v>
      </c>
      <c r="H56" s="122"/>
      <c r="I56" s="123"/>
      <c r="J56" s="121" t="e">
        <f>(J7+J16+J22+J41+J49)*H57</f>
        <v>#REF!</v>
      </c>
      <c r="K56" s="122"/>
      <c r="L56" s="123"/>
      <c r="M56" s="121" t="e">
        <f>(M7+M16+M22+M41+M49)*K57</f>
        <v>#REF!</v>
      </c>
    </row>
    <row r="57" spans="1:13" s="59" customFormat="1" ht="12.75">
      <c r="A57" s="63"/>
      <c r="B57" s="64"/>
      <c r="C57" s="80"/>
      <c r="D57" s="81"/>
      <c r="E57" s="128">
        <f>供应商一报价!G7</f>
        <v>0</v>
      </c>
      <c r="F57" s="92"/>
      <c r="G57" s="93"/>
      <c r="H57" s="129">
        <f>供应商二报价!G73</f>
        <v>0</v>
      </c>
      <c r="I57" s="92"/>
      <c r="J57" s="93"/>
      <c r="K57" s="129">
        <f>供应商三报价!G73</f>
        <v>0</v>
      </c>
      <c r="L57" s="92"/>
      <c r="M57" s="93"/>
    </row>
    <row r="58" spans="1:13" s="59" customFormat="1" ht="12.75">
      <c r="A58" s="73" t="s">
        <v>89</v>
      </c>
      <c r="B58" s="74"/>
      <c r="C58" s="87"/>
      <c r="D58" s="120"/>
      <c r="E58" s="94"/>
      <c r="F58" s="94"/>
      <c r="G58" s="121" t="e">
        <f>F59</f>
        <v>#REF!</v>
      </c>
      <c r="H58" s="122"/>
      <c r="I58" s="123"/>
      <c r="J58" s="121" t="e">
        <f>I59</f>
        <v>#REF!</v>
      </c>
      <c r="K58" s="122"/>
      <c r="L58" s="123"/>
      <c r="M58" s="121" t="e">
        <f>L59</f>
        <v>#REF!</v>
      </c>
    </row>
    <row r="59" spans="1:13" s="59" customFormat="1" ht="12.75">
      <c r="A59" s="60"/>
      <c r="B59" s="62" t="s">
        <v>90</v>
      </c>
      <c r="C59" s="82" t="e">
        <f>供应商一报价!#REF!</f>
        <v>#REF!</v>
      </c>
      <c r="D59" s="83" t="e">
        <f>供应商一报价!#REF!</f>
        <v>#REF!</v>
      </c>
      <c r="E59" s="131" t="e">
        <f>供应商一报价!#REF!</f>
        <v>#REF!</v>
      </c>
      <c r="F59" s="132" t="e">
        <f>C59*D59*E59</f>
        <v>#REF!</v>
      </c>
      <c r="G59" s="133"/>
      <c r="H59" s="134">
        <f>供应商二报价!G77</f>
        <v>0</v>
      </c>
      <c r="I59" s="132" t="e">
        <f>C59*D59*H59</f>
        <v>#REF!</v>
      </c>
      <c r="J59" s="133"/>
      <c r="K59" s="134">
        <f>供应商三报价!G77</f>
        <v>0</v>
      </c>
      <c r="L59" s="132" t="e">
        <f>C59*D59*K59</f>
        <v>#REF!</v>
      </c>
      <c r="M59" s="96"/>
    </row>
    <row r="60" spans="1:13" s="59" customFormat="1" ht="12.75">
      <c r="A60" s="271" t="s">
        <v>91</v>
      </c>
      <c r="B60" s="272"/>
      <c r="C60" s="87"/>
      <c r="D60" s="120"/>
      <c r="E60" s="94"/>
      <c r="F60" s="94"/>
      <c r="G60" s="121" t="e">
        <f>SUM(F61:F65)</f>
        <v>#REF!</v>
      </c>
      <c r="H60" s="122"/>
      <c r="I60" s="123"/>
      <c r="J60" s="121">
        <f>SUM(K61:K65)</f>
        <v>0</v>
      </c>
      <c r="K60" s="122"/>
      <c r="L60" s="123"/>
      <c r="M60" s="121" t="e">
        <f>SUM(L61:L65)</f>
        <v>#REF!</v>
      </c>
    </row>
    <row r="61" spans="1:13" s="59" customFormat="1" ht="12.75">
      <c r="A61" s="77" t="str">
        <f>供应商一报价!B15</f>
        <v>税费</v>
      </c>
      <c r="B61" s="265" t="s">
        <v>155</v>
      </c>
      <c r="C61" s="84">
        <f>供应商一报价!D15</f>
        <v>1370</v>
      </c>
      <c r="D61" s="85">
        <f>供应商一报价!E15</f>
        <v>0</v>
      </c>
      <c r="E61" s="135">
        <f>供应商一报价!G15</f>
        <v>0.06</v>
      </c>
      <c r="F61" s="127">
        <f>C61*D61*E61</f>
        <v>0</v>
      </c>
      <c r="G61" s="97"/>
      <c r="H61" s="135">
        <f>供应商二报价!G81</f>
        <v>0</v>
      </c>
      <c r="I61" s="127">
        <f>C61*D61*H61</f>
        <v>0</v>
      </c>
      <c r="J61" s="97"/>
      <c r="K61" s="135">
        <f>供应商三报价!G81</f>
        <v>0</v>
      </c>
      <c r="L61" s="127">
        <f>C61*D61*K61</f>
        <v>0</v>
      </c>
      <c r="M61" s="97"/>
    </row>
    <row r="62" spans="1:13" s="59" customFormat="1" ht="12.75">
      <c r="A62" s="77" t="e">
        <f>供应商一报价!#REF!</f>
        <v>#REF!</v>
      </c>
      <c r="B62" s="266"/>
      <c r="C62" s="84" t="e">
        <f>供应商一报价!#REF!</f>
        <v>#REF!</v>
      </c>
      <c r="D62" s="85" t="e">
        <f>供应商一报价!#REF!</f>
        <v>#REF!</v>
      </c>
      <c r="E62" s="135" t="e">
        <f>供应商一报价!#REF!</f>
        <v>#REF!</v>
      </c>
      <c r="F62" s="127" t="e">
        <f t="shared" ref="F62:F65" si="18">C62*D62*E62</f>
        <v>#REF!</v>
      </c>
      <c r="G62" s="97"/>
      <c r="H62" s="135">
        <f>供应商二报价!G82</f>
        <v>0</v>
      </c>
      <c r="I62" s="127" t="e">
        <f t="shared" ref="I62:I65" si="19">C62*D62*H62</f>
        <v>#REF!</v>
      </c>
      <c r="J62" s="97"/>
      <c r="K62" s="135">
        <f>供应商三报价!G82</f>
        <v>0</v>
      </c>
      <c r="L62" s="127" t="e">
        <f t="shared" ref="L62:L65" si="20">C62*D62*K62</f>
        <v>#REF!</v>
      </c>
      <c r="M62" s="97"/>
    </row>
    <row r="63" spans="1:13" s="59" customFormat="1" ht="12.75">
      <c r="A63" s="77" t="e">
        <f>供应商一报价!#REF!</f>
        <v>#REF!</v>
      </c>
      <c r="B63" s="267"/>
      <c r="C63" s="84" t="e">
        <f>供应商一报价!#REF!</f>
        <v>#REF!</v>
      </c>
      <c r="D63" s="85" t="e">
        <f>供应商一报价!#REF!</f>
        <v>#REF!</v>
      </c>
      <c r="E63" s="135" t="e">
        <f>供应商一报价!#REF!</f>
        <v>#REF!</v>
      </c>
      <c r="F63" s="127" t="e">
        <f t="shared" si="18"/>
        <v>#REF!</v>
      </c>
      <c r="G63" s="97"/>
      <c r="H63" s="135">
        <f>供应商二报价!G83</f>
        <v>0</v>
      </c>
      <c r="I63" s="127" t="e">
        <f t="shared" si="19"/>
        <v>#REF!</v>
      </c>
      <c r="J63" s="97"/>
      <c r="K63" s="135">
        <f>供应商三报价!G83</f>
        <v>0</v>
      </c>
      <c r="L63" s="127" t="e">
        <f t="shared" si="20"/>
        <v>#REF!</v>
      </c>
      <c r="M63" s="97"/>
    </row>
    <row r="64" spans="1:13" s="59" customFormat="1" ht="12.75">
      <c r="A64" s="77" t="e">
        <f>供应商一报价!#REF!</f>
        <v>#REF!</v>
      </c>
      <c r="B64" s="155"/>
      <c r="C64" s="84" t="e">
        <f>供应商一报价!#REF!</f>
        <v>#REF!</v>
      </c>
      <c r="D64" s="85" t="e">
        <f>供应商一报价!#REF!</f>
        <v>#REF!</v>
      </c>
      <c r="E64" s="135" t="e">
        <f>供应商一报价!#REF!</f>
        <v>#REF!</v>
      </c>
      <c r="F64" s="127" t="e">
        <f t="shared" si="18"/>
        <v>#REF!</v>
      </c>
      <c r="G64" s="97"/>
      <c r="H64" s="135">
        <f>供应商二报价!G84</f>
        <v>0</v>
      </c>
      <c r="I64" s="127" t="e">
        <f t="shared" si="19"/>
        <v>#REF!</v>
      </c>
      <c r="J64" s="97"/>
      <c r="K64" s="135">
        <f>供应商三报价!G84</f>
        <v>0</v>
      </c>
      <c r="L64" s="127" t="e">
        <f t="shared" si="20"/>
        <v>#REF!</v>
      </c>
      <c r="M64" s="97"/>
    </row>
    <row r="65" spans="1:13" s="59" customFormat="1" ht="12.75">
      <c r="A65" s="77" t="e">
        <f>供应商一报价!#REF!</f>
        <v>#REF!</v>
      </c>
      <c r="B65" s="101" t="s">
        <v>35</v>
      </c>
      <c r="C65" s="84" t="e">
        <f>供应商一报价!#REF!</f>
        <v>#REF!</v>
      </c>
      <c r="D65" s="85" t="e">
        <f>供应商一报价!#REF!</f>
        <v>#REF!</v>
      </c>
      <c r="E65" s="135" t="e">
        <f>供应商一报价!#REF!</f>
        <v>#REF!</v>
      </c>
      <c r="F65" s="127" t="e">
        <f t="shared" si="18"/>
        <v>#REF!</v>
      </c>
      <c r="G65" s="97"/>
      <c r="H65" s="135">
        <f>供应商二报价!G85</f>
        <v>0</v>
      </c>
      <c r="I65" s="127" t="e">
        <f t="shared" si="19"/>
        <v>#REF!</v>
      </c>
      <c r="J65" s="97"/>
      <c r="K65" s="135">
        <f>供应商三报价!G85</f>
        <v>0</v>
      </c>
      <c r="L65" s="127" t="e">
        <f t="shared" si="20"/>
        <v>#REF!</v>
      </c>
      <c r="M65" s="97"/>
    </row>
    <row r="66" spans="1:13" s="59" customFormat="1" ht="20.25" customHeight="1" thickBot="1">
      <c r="A66" s="136" t="s">
        <v>62</v>
      </c>
      <c r="B66" s="106"/>
      <c r="C66" s="263"/>
      <c r="D66" s="264"/>
      <c r="E66" s="268" t="e">
        <f>SUM(G7:G65)</f>
        <v>#REF!</v>
      </c>
      <c r="F66" s="269"/>
      <c r="G66" s="270"/>
      <c r="H66" s="268" t="e">
        <f>SUM(J7:J65)</f>
        <v>#REF!</v>
      </c>
      <c r="I66" s="269"/>
      <c r="J66" s="270"/>
      <c r="K66" s="268" t="e">
        <f>SUM(M7:M65)</f>
        <v>#REF!</v>
      </c>
      <c r="L66" s="269"/>
      <c r="M66" s="270"/>
    </row>
    <row r="67" spans="1:13" s="59" customFormat="1" ht="12.75">
      <c r="F67" s="105"/>
      <c r="I67" s="105"/>
      <c r="L67" s="105"/>
    </row>
    <row r="69" spans="1:13">
      <c r="J69" s="1" t="s">
        <v>70</v>
      </c>
    </row>
  </sheetData>
  <mergeCells count="38">
    <mergeCell ref="A10:A11"/>
    <mergeCell ref="A12:A13"/>
    <mergeCell ref="A23:A28"/>
    <mergeCell ref="A29:A33"/>
    <mergeCell ref="A14:A15"/>
    <mergeCell ref="A16:B16"/>
    <mergeCell ref="A1:I1"/>
    <mergeCell ref="K5:M5"/>
    <mergeCell ref="A8:A9"/>
    <mergeCell ref="D5:D6"/>
    <mergeCell ref="E5:G5"/>
    <mergeCell ref="H5:J5"/>
    <mergeCell ref="A2:B2"/>
    <mergeCell ref="C3:D3"/>
    <mergeCell ref="E3:F3"/>
    <mergeCell ref="A3:B3"/>
    <mergeCell ref="A5:A6"/>
    <mergeCell ref="G3:H3"/>
    <mergeCell ref="C2:H2"/>
    <mergeCell ref="B5:B6"/>
    <mergeCell ref="C5:C6"/>
    <mergeCell ref="A7:B7"/>
    <mergeCell ref="A34:A39"/>
    <mergeCell ref="C47:D47"/>
    <mergeCell ref="K16:M16"/>
    <mergeCell ref="C66:D66"/>
    <mergeCell ref="B61:B63"/>
    <mergeCell ref="C48:D48"/>
    <mergeCell ref="C42:D42"/>
    <mergeCell ref="C43:D43"/>
    <mergeCell ref="C44:D44"/>
    <mergeCell ref="C45:D45"/>
    <mergeCell ref="C46:D46"/>
    <mergeCell ref="E66:G66"/>
    <mergeCell ref="H66:J66"/>
    <mergeCell ref="K66:M66"/>
    <mergeCell ref="A60:B60"/>
    <mergeCell ref="A56:B56"/>
  </mergeCells>
  <phoneticPr fontId="40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供应商一报价</vt:lpstr>
      <vt:lpstr>供应商二报价</vt:lpstr>
      <vt:lpstr>供应商三报价</vt:lpstr>
      <vt:lpstr>附表三会议比价表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2017-08-15T06:41:31Z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-1813266341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