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F52" i="3"/>
  <c r="F53" i="3"/>
  <c r="E58" i="3"/>
  <c r="H45" i="3"/>
  <c r="H46" i="3"/>
  <c r="H52" i="3"/>
  <c r="H53" i="3"/>
  <c r="C58" i="3"/>
  <c r="G53" i="3"/>
  <c r="D53" i="3"/>
  <c r="G52" i="3"/>
  <c r="E52" i="3"/>
  <c r="D52" i="3"/>
  <c r="C52" i="3"/>
  <c r="H51" i="3"/>
  <c r="H50" i="3"/>
  <c r="H49" i="3"/>
  <c r="H48" i="3"/>
  <c r="H47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<sst xmlns="http://schemas.openxmlformats.org/spreadsheetml/2006/main" count="122" uniqueCount="99">
  <si>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</si>
  <si>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</si>
  <si>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</si>
  <si>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</si>
  <si>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</si>
  <si>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</si>
  <si>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</si>
  <si>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</si>
  <si>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</si>
  <si>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</si>
  <si>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</si>
  <si>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</si>
  <si>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</si>
  <si>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</si>
  <si>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</si>
  <si>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</si>
  <si>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</si>
  <si>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</si>
  <si>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</si>
  <si>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</si>
  <si>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</si>
  <si>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</si>
  <si>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</si>
  <si>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</si>
  <si>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</si>
  <si>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</si>
  <si>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</si>
  <si>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</si>
  <si>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</si>
  <si>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</si>
  <si>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</si>
  <si>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</si>
  <si>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</si>
  <si>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</si>
  <si>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</si>
  <si>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</si>
  <si>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</si>
  <si>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</si>
  <si>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</si>
  <si>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</si>
  <si>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</si>
  <si>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</si>
  <si>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</si>
  <si>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</si>
  <si>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</si>
  <si>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</si>
  <si>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</si>
  <si>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</si>
  <si>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</si>
  <si>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</si>
  <si>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</si>
  <si>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</si>
  <si>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</si>
  <si>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</si>
  <si>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</si>
  <si>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</si>
  <si>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</si>
  <si>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</si>
  <si>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</si>
  <si>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</si>
  <si>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</si>
  <si>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</si>
  <si>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</si>
  <si>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</si>
  <si>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</si>
  <si>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</si>
  <si>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</si>
  <si>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</si>
  <si>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</si>
  <si>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</si>
  <si>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</si>
  <si>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</si>
  <si>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</si>
  <si>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</si>
  <si>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</si>
  <si>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</si>
  <si>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</si>
  <si>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</si>
  <si>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</si>
  <si>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</si>
  <si>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</si>
  <si>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</si>
  <si>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</si>
  <si>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</si>
  <si>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</si>
  <si>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</si>
  <si>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</si>
  <si>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</si>
  <si>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</si>
  <si>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</si>
  <si>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周末</t>
    <phoneticPr fontId="12" type="noConversion"/>
  </si>
  <si>
    <t>工作日</t>
    <phoneticPr fontId="12" type="noConversion"/>
  </si>
  <si>
    <t>KMJB-180118-JDA294</t>
    <phoneticPr fontId="12" type="noConversion"/>
  </si>
  <si>
    <t>马来西亚关丹</t>
    <phoneticPr fontId="12" type="noConversion"/>
  </si>
  <si>
    <t>2018年01月17日-23日</t>
    <phoneticPr fontId="12" type="noConversion"/>
  </si>
  <si>
    <t>2018年01月17日-23日</t>
    <phoneticPr fontId="12" type="noConversion"/>
  </si>
  <si>
    <t>团号：KMJB-180118-JDA294</t>
    <phoneticPr fontId="12" type="noConversion"/>
  </si>
  <si>
    <t>会议日期：2018年01月18日-22日</t>
    <phoneticPr fontId="12" type="noConversion"/>
  </si>
  <si>
    <t>广州诺欣酒店1610，北京万斯酒店8442费用报销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</si>
</sst>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37" workbookViewId="0">
      <selection activeCell="K47" sqref="K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6" max="6" width="13.375" customWidth="1"/>
    <col min="8" max="8" width="14" customWidth="1"/>
    <col min="9" max="9" width="24.875" customWidth="1"/>
    <col min="10" max="10" width="31.37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6" t="s">
        <v>96</v>
      </c>
      <c r="I4" s="56"/>
      <c r="J4" s="56" t="s">
        <v>97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4" t="s">
        <v>1</v>
      </c>
      <c r="B6" s="64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4" t="s">
        <v>5</v>
      </c>
    </row>
    <row r="7" spans="1:12" ht="21" customHeight="1" x14ac:dyDescent="0.15">
      <c r="A7" s="74"/>
      <c r="B7" s="6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4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14</v>
      </c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9">
        <v>2</v>
      </c>
      <c r="B14" s="83" t="s">
        <v>16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5">
        <v>3</v>
      </c>
      <c r="B17" s="71" t="s">
        <v>19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5">
        <v>4</v>
      </c>
      <c r="B22" s="71" t="s">
        <v>22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9">
        <v>5</v>
      </c>
      <c r="B25" s="83" t="s">
        <v>25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5">
        <v>6</v>
      </c>
      <c r="B28" s="71" t="s">
        <v>28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5">
        <v>7</v>
      </c>
      <c r="B33" s="71" t="s">
        <v>31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1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62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62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62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3"/>
    </row>
    <row r="38" spans="1:10" ht="21" customHeight="1" x14ac:dyDescent="0.15">
      <c r="A38" s="75">
        <v>8</v>
      </c>
      <c r="B38" s="71" t="s">
        <v>33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5">
        <v>9</v>
      </c>
      <c r="B41" s="71" t="s">
        <v>36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9">
        <v>10</v>
      </c>
      <c r="B45" s="71" t="s">
        <v>39</v>
      </c>
      <c r="C45" s="65">
        <v>0</v>
      </c>
      <c r="D45" s="68"/>
      <c r="E45" s="65">
        <f t="shared" si="2"/>
        <v>0</v>
      </c>
      <c r="F45" s="37">
        <v>1610</v>
      </c>
      <c r="G45" s="37">
        <v>0</v>
      </c>
      <c r="H45" s="37">
        <f t="shared" si="0"/>
        <v>1610</v>
      </c>
      <c r="I45" s="45"/>
      <c r="J45" s="53" t="s">
        <v>98</v>
      </c>
    </row>
    <row r="46" spans="1:10" ht="21" customHeight="1" x14ac:dyDescent="0.15">
      <c r="A46" s="76"/>
      <c r="B46" s="71"/>
      <c r="C46" s="65"/>
      <c r="D46" s="68"/>
      <c r="E46" s="65"/>
      <c r="F46" s="37">
        <v>8442</v>
      </c>
      <c r="G46" s="37">
        <v>0</v>
      </c>
      <c r="H46" s="37">
        <f t="shared" ref="H46:H51" si="19">F46+G46</f>
        <v>8442</v>
      </c>
      <c r="I46" s="45"/>
      <c r="J46" s="54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4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10052</v>
      </c>
      <c r="G52" s="40">
        <f t="shared" ref="G52:H52" si="21">SUM(G45:G51)</f>
        <v>0</v>
      </c>
      <c r="H52" s="40">
        <f t="shared" si="21"/>
        <v>10052</v>
      </c>
      <c r="I52" s="46"/>
      <c r="J52" s="55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10052</v>
      </c>
      <c r="G53" s="40">
        <f t="shared" si="22"/>
        <v>0</v>
      </c>
      <c r="H53" s="40">
        <f t="shared" si="22"/>
        <v>10052</v>
      </c>
      <c r="I53" s="46"/>
      <c r="J53" s="47"/>
    </row>
    <row r="57" spans="1:10" ht="21" customHeight="1" x14ac:dyDescent="0.15">
      <c r="A57" s="80" t="s">
        <v>42</v>
      </c>
      <c r="B57" s="81"/>
      <c r="C57" s="82" t="s">
        <v>43</v>
      </c>
      <c r="D57" s="82"/>
      <c r="E57" s="82" t="s">
        <v>44</v>
      </c>
      <c r="F57" s="82"/>
      <c r="G57" s="82" t="s">
        <v>45</v>
      </c>
      <c r="H57" s="82"/>
      <c r="I57" s="48" t="s">
        <v>46</v>
      </c>
    </row>
    <row r="58" spans="1:10" ht="21" customHeight="1" x14ac:dyDescent="0.15">
      <c r="A58" s="72">
        <f>E53</f>
        <v>0</v>
      </c>
      <c r="B58" s="73"/>
      <c r="C58" s="73">
        <f>H53</f>
        <v>10052</v>
      </c>
      <c r="D58" s="73"/>
      <c r="E58" s="73">
        <f>F53</f>
        <v>10052</v>
      </c>
      <c r="F58" s="73"/>
      <c r="G58" s="73">
        <f>G53</f>
        <v>0</v>
      </c>
      <c r="H58" s="73"/>
      <c r="I58" s="49">
        <f>A58-C58</f>
        <v>-10052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8" zoomScale="93" zoomScaleNormal="100" zoomScaleSheetLayoutView="93" workbookViewId="0">
      <selection activeCell="F31" sqref="F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100" t="s">
        <v>53</v>
      </c>
      <c r="G5" s="100"/>
      <c r="H5" s="5" t="s">
        <v>54</v>
      </c>
      <c r="I5" s="4"/>
      <c r="J5" s="100" t="s">
        <v>55</v>
      </c>
      <c r="K5" s="101"/>
    </row>
    <row r="6" spans="2:11" ht="20.100000000000001" customHeight="1" x14ac:dyDescent="0.15">
      <c r="B6" s="6"/>
      <c r="C6" s="7"/>
      <c r="D6" s="8" t="s">
        <v>56</v>
      </c>
      <c r="E6" s="8"/>
      <c r="F6" s="102" t="s">
        <v>57</v>
      </c>
      <c r="G6" s="102"/>
      <c r="H6" s="8" t="s">
        <v>58</v>
      </c>
      <c r="I6" s="7"/>
      <c r="J6" s="102" t="s">
        <v>59</v>
      </c>
      <c r="K6" s="103"/>
    </row>
    <row r="7" spans="2:11" ht="20.100000000000001" customHeight="1" x14ac:dyDescent="0.15">
      <c r="B7" s="6"/>
      <c r="C7" s="7"/>
      <c r="D7" s="8" t="s">
        <v>60</v>
      </c>
      <c r="E7" s="8"/>
      <c r="F7" s="102" t="s">
        <v>61</v>
      </c>
      <c r="G7" s="102"/>
      <c r="H7" s="8" t="s">
        <v>62</v>
      </c>
      <c r="I7" s="22"/>
      <c r="J7" s="102"/>
      <c r="K7" s="10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97"/>
      <c r="K8" s="98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9" t="s">
        <v>1</v>
      </c>
      <c r="C10" s="110"/>
      <c r="D10" s="14" t="s">
        <v>64</v>
      </c>
      <c r="E10" s="85" t="s">
        <v>65</v>
      </c>
      <c r="F10" s="87"/>
      <c r="G10" s="16" t="s">
        <v>66</v>
      </c>
      <c r="H10" s="15" t="s">
        <v>67</v>
      </c>
      <c r="I10" s="85" t="s">
        <v>68</v>
      </c>
      <c r="J10" s="87"/>
      <c r="K10" s="16" t="s">
        <v>69</v>
      </c>
    </row>
    <row r="11" spans="2:11" ht="20.100000000000001" customHeight="1" x14ac:dyDescent="0.15">
      <c r="B11" s="107">
        <v>1</v>
      </c>
      <c r="C11" s="108"/>
      <c r="D11" s="90" t="s">
        <v>70</v>
      </c>
      <c r="E11" s="107" t="s">
        <v>71</v>
      </c>
      <c r="F11" s="108"/>
      <c r="G11" s="17">
        <v>0</v>
      </c>
      <c r="H11" s="17"/>
      <c r="I11" s="95"/>
      <c r="J11" s="96"/>
      <c r="K11" s="24" t="s">
        <v>72</v>
      </c>
    </row>
    <row r="12" spans="2:11" ht="20.100000000000001" customHeight="1" x14ac:dyDescent="0.15">
      <c r="B12" s="107">
        <v>2</v>
      </c>
      <c r="C12" s="108"/>
      <c r="D12" s="91"/>
      <c r="E12" s="93" t="s">
        <v>73</v>
      </c>
      <c r="F12" s="93"/>
      <c r="G12" s="17">
        <v>0</v>
      </c>
      <c r="H12" s="17"/>
      <c r="I12" s="95"/>
      <c r="J12" s="96"/>
      <c r="K12" s="24" t="s">
        <v>74</v>
      </c>
    </row>
    <row r="13" spans="2:11" ht="20.100000000000001" customHeight="1" x14ac:dyDescent="0.15">
      <c r="B13" s="107">
        <v>3</v>
      </c>
      <c r="C13" s="108"/>
      <c r="D13" s="91"/>
      <c r="E13" s="107" t="s">
        <v>75</v>
      </c>
      <c r="F13" s="108"/>
      <c r="G13" s="17">
        <v>0</v>
      </c>
      <c r="H13" s="17"/>
      <c r="I13" s="95"/>
      <c r="J13" s="96"/>
      <c r="K13" s="24" t="s">
        <v>72</v>
      </c>
    </row>
    <row r="14" spans="2:11" ht="20.100000000000001" customHeight="1" x14ac:dyDescent="0.15">
      <c r="B14" s="107">
        <v>4</v>
      </c>
      <c r="C14" s="108"/>
      <c r="D14" s="91"/>
      <c r="E14" s="107" t="s">
        <v>76</v>
      </c>
      <c r="F14" s="108"/>
      <c r="G14" s="17">
        <v>0</v>
      </c>
      <c r="H14" s="17"/>
      <c r="I14" s="95"/>
      <c r="J14" s="96"/>
      <c r="K14" s="24" t="s">
        <v>77</v>
      </c>
    </row>
    <row r="15" spans="2:11" ht="20.100000000000001" customHeight="1" x14ac:dyDescent="0.15">
      <c r="B15" s="107">
        <v>5</v>
      </c>
      <c r="C15" s="108"/>
      <c r="D15" s="90" t="s">
        <v>39</v>
      </c>
      <c r="E15" s="93"/>
      <c r="F15" s="93"/>
      <c r="G15" s="17">
        <v>0</v>
      </c>
      <c r="H15" s="17"/>
      <c r="I15" s="95"/>
      <c r="J15" s="96"/>
      <c r="K15" s="24"/>
    </row>
    <row r="16" spans="2:11" ht="20.100000000000001" customHeight="1" x14ac:dyDescent="0.15">
      <c r="B16" s="107">
        <v>6</v>
      </c>
      <c r="C16" s="108"/>
      <c r="D16" s="91"/>
      <c r="E16" s="93"/>
      <c r="F16" s="93"/>
      <c r="G16" s="17">
        <v>0</v>
      </c>
      <c r="H16" s="17"/>
      <c r="I16" s="95"/>
      <c r="J16" s="96"/>
      <c r="K16" s="24"/>
    </row>
    <row r="17" spans="1:11" ht="20.100000000000001" customHeight="1" x14ac:dyDescent="0.15">
      <c r="B17" s="107">
        <v>7</v>
      </c>
      <c r="C17" s="108"/>
      <c r="D17" s="92"/>
      <c r="E17" s="93"/>
      <c r="F17" s="93"/>
      <c r="G17" s="17">
        <v>0</v>
      </c>
      <c r="H17" s="17"/>
      <c r="I17" s="95"/>
      <c r="J17" s="96"/>
      <c r="K17" s="24"/>
    </row>
    <row r="18" spans="1:11" ht="20.100000000000001" customHeight="1" x14ac:dyDescent="0.15">
      <c r="B18" s="85" t="s">
        <v>41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67</v>
      </c>
      <c r="C20" s="105"/>
      <c r="D20" s="105"/>
      <c r="E20" s="105"/>
      <c r="F20" s="105"/>
      <c r="G20" s="105" t="s">
        <v>78</v>
      </c>
      <c r="H20" s="105"/>
      <c r="I20" s="105"/>
      <c r="J20" s="105"/>
      <c r="K20" s="16" t="s">
        <v>79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8.75" x14ac:dyDescent="0.15">
      <c r="A26" s="77" t="s">
        <v>82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52</v>
      </c>
      <c r="E28" s="5"/>
      <c r="F28" s="100" t="s">
        <v>87</v>
      </c>
      <c r="G28" s="100"/>
      <c r="H28" s="5" t="s">
        <v>54</v>
      </c>
      <c r="I28" s="4"/>
      <c r="J28" s="100" t="s">
        <v>88</v>
      </c>
      <c r="K28" s="101"/>
    </row>
    <row r="29" spans="1:11" ht="20.100000000000001" customHeight="1" x14ac:dyDescent="0.15">
      <c r="B29" s="6"/>
      <c r="C29" s="7"/>
      <c r="D29" s="8" t="s">
        <v>56</v>
      </c>
      <c r="E29" s="8"/>
      <c r="F29" s="102" t="str">
        <f>F6</f>
        <v>北京</v>
      </c>
      <c r="G29" s="102"/>
      <c r="H29" s="8" t="s">
        <v>58</v>
      </c>
      <c r="I29" s="7"/>
      <c r="J29" s="102" t="s">
        <v>89</v>
      </c>
      <c r="K29" s="103"/>
    </row>
    <row r="30" spans="1:11" ht="20.100000000000001" customHeight="1" x14ac:dyDescent="0.15">
      <c r="B30" s="6"/>
      <c r="C30" s="7"/>
      <c r="D30" s="8" t="s">
        <v>60</v>
      </c>
      <c r="E30" s="8"/>
      <c r="F30" s="102" t="s">
        <v>95</v>
      </c>
      <c r="G30" s="102"/>
      <c r="H30" s="8" t="s">
        <v>62</v>
      </c>
      <c r="I30" s="22"/>
      <c r="J30" s="104">
        <v>43126</v>
      </c>
      <c r="K30" s="103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97" t="s">
        <v>92</v>
      </c>
      <c r="K31" s="98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83</v>
      </c>
      <c r="E33" s="93" t="s">
        <v>84</v>
      </c>
      <c r="F33" s="93"/>
      <c r="G33" s="17" t="s">
        <v>85</v>
      </c>
      <c r="H33" s="17" t="s">
        <v>86</v>
      </c>
      <c r="I33" s="99" t="s">
        <v>41</v>
      </c>
      <c r="J33" s="99"/>
      <c r="K33" s="28" t="s">
        <v>69</v>
      </c>
    </row>
    <row r="34" spans="2:11" ht="20.100000000000001" customHeight="1" x14ac:dyDescent="0.15">
      <c r="B34" s="93">
        <v>1</v>
      </c>
      <c r="C34" s="93"/>
      <c r="D34" s="20" t="s">
        <v>93</v>
      </c>
      <c r="E34" s="94" t="s">
        <v>94</v>
      </c>
      <c r="F34" s="93"/>
      <c r="G34" s="17">
        <v>200</v>
      </c>
      <c r="H34" s="17">
        <v>2</v>
      </c>
      <c r="I34" s="95">
        <f>G34*H34</f>
        <v>400</v>
      </c>
      <c r="J34" s="96"/>
      <c r="K34" s="29" t="s">
        <v>90</v>
      </c>
    </row>
    <row r="35" spans="2:11" ht="20.100000000000001" customHeight="1" x14ac:dyDescent="0.15">
      <c r="B35" s="93">
        <v>2</v>
      </c>
      <c r="C35" s="93"/>
      <c r="D35" s="20" t="s">
        <v>93</v>
      </c>
      <c r="E35" s="94" t="s">
        <v>94</v>
      </c>
      <c r="F35" s="93"/>
      <c r="G35" s="17">
        <v>100</v>
      </c>
      <c r="H35" s="17">
        <v>5</v>
      </c>
      <c r="I35" s="95">
        <f t="shared" ref="I35:I36" si="0">G35*H35</f>
        <v>500</v>
      </c>
      <c r="J35" s="96"/>
      <c r="K35" s="29" t="s">
        <v>91</v>
      </c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.100000000000001" customHeight="1" x14ac:dyDescent="0.15">
      <c r="B37" s="85" t="s">
        <v>41</v>
      </c>
      <c r="C37" s="86"/>
      <c r="D37" s="86"/>
      <c r="E37" s="86"/>
      <c r="F37" s="87"/>
      <c r="G37" s="18"/>
      <c r="H37" s="18">
        <f>SUM(H19:H36)</f>
        <v>7</v>
      </c>
      <c r="I37" s="88">
        <f>SUM(I34:J36)</f>
        <v>900</v>
      </c>
      <c r="J37" s="89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2018-02-08T06:31:09Z</cp:lastPrinted>
  <dcterms:created xsi:type="dcterms:W3CDTF">2014-04-15T08:52:00Z</dcterms:created>
  <dcterms:modified xsi:type="dcterms:W3CDTF">2018-02-08T07:16:50Z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