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结算单" sheetId="5" r:id="rId1"/>
    <sheet name="接机、接站用车表" sheetId="2" r:id="rId2"/>
    <sheet name="市区车表" sheetId="1" r:id="rId3"/>
    <sheet name="酒店送车表" sheetId="3" r:id="rId4"/>
  </sheets>
  <definedNames>
    <definedName name="_xlnm._FilterDatabase" localSheetId="1" hidden="1">接机、接站用车表!$B$3:$L$28</definedName>
    <definedName name="_xlnm._FilterDatabase" localSheetId="3" hidden="1">酒店送车表!$A$3:$L$29</definedName>
    <definedName name="_xlnm._FilterDatabase" localSheetId="2" hidden="1">市区车表!$A$3:$M$5</definedName>
  </definedNames>
  <calcPr calcId="144525" concurrentCalc="0"/>
</workbook>
</file>

<file path=xl/sharedStrings.xml><?xml version="1.0" encoding="utf-8"?>
<sst xmlns="http://schemas.openxmlformats.org/spreadsheetml/2006/main" count="208">
  <si>
    <t>20171111中旅会展白云国际会议中心会议结算单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</si>
  <si>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</si>
  <si>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</si>
  <si>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</si>
  <si>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</si>
  <si>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</si>
  <si>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</si>
  <si>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</si>
  <si>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备用车</t>
  </si>
  <si>
    <t>小车</t>
  </si>
  <si>
    <t>白云会展中心-机场1趟</t>
  </si>
  <si>
    <t>专车</t>
  </si>
  <si>
    <t>白云国际会议中心--中山大学北院</t>
  </si>
  <si>
    <t>旅行社费用</t>
  </si>
  <si>
    <t>数量（人）</t>
  </si>
  <si>
    <t>数量(天)</t>
  </si>
  <si>
    <t>单价</t>
  </si>
  <si>
    <t>人员费用</t>
  </si>
  <si>
    <t>11日酒店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</si>
  <si>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</si>
  <si>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</si>
  <si>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</si>
  <si>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</si>
  <si>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</si>
  <si>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</si>
  <si>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</si>
  <si>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</si>
  <si>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</si>
  <si>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</si>
  <si>
    <t>11月2日-4日接机表</t>
  </si>
  <si>
    <t>序号</t>
  </si>
  <si>
    <t>参会HCP姓名</t>
  </si>
  <si>
    <t>HCP手机号</t>
  </si>
  <si>
    <t>负责或陪同代表姓名</t>
  </si>
  <si>
    <t>负责或陪同代表联系方式</t>
  </si>
  <si>
    <t>出发日期</t>
  </si>
  <si>
    <t>航班/车次</t>
  </si>
  <si>
    <t>出发时间</t>
  </si>
  <si>
    <t>抵达时间</t>
  </si>
  <si>
    <t>用车</t>
  </si>
  <si>
    <t>价格</t>
  </si>
  <si>
    <t>谷茜茜</t>
  </si>
  <si>
    <t>MU5305</t>
  </si>
  <si>
    <t>胡志林</t>
  </si>
  <si>
    <t>刘强</t>
  </si>
  <si>
    <t>11月3日</t>
  </si>
  <si>
    <t>CZ6199</t>
  </si>
  <si>
    <t>机场</t>
  </si>
  <si>
    <t>杨杨</t>
  </si>
  <si>
    <t>潘建勇</t>
  </si>
  <si>
    <t>庞博</t>
  </si>
  <si>
    <t>CZ3134</t>
  </si>
  <si>
    <t>吴珊</t>
  </si>
  <si>
    <t>张迪</t>
  </si>
  <si>
    <t>CZ6851</t>
  </si>
  <si>
    <t>戎瑞明</t>
  </si>
  <si>
    <t>谭佳辰</t>
  </si>
  <si>
    <t>MU9309</t>
  </si>
  <si>
    <t>尚果果</t>
  </si>
  <si>
    <t>薛武军</t>
  </si>
  <si>
    <t>张国翔</t>
  </si>
  <si>
    <t>CZ3232</t>
  </si>
  <si>
    <t>丰贵文</t>
  </si>
  <si>
    <t>苏俊清</t>
  </si>
  <si>
    <t>CZ3395</t>
  </si>
  <si>
    <t>送餐厅</t>
  </si>
  <si>
    <t>杨瑞</t>
  </si>
  <si>
    <t>焉杰克</t>
  </si>
  <si>
    <t>许发龙</t>
  </si>
  <si>
    <t>ZH9974</t>
  </si>
  <si>
    <t>GL8</t>
  </si>
  <si>
    <t>田普训</t>
  </si>
  <si>
    <t>CZ3212</t>
  </si>
  <si>
    <t>郑瑾</t>
  </si>
  <si>
    <t>朱有华</t>
  </si>
  <si>
    <t>MU5313</t>
  </si>
  <si>
    <t>寿张飞</t>
  </si>
  <si>
    <t>薛巧霞</t>
  </si>
  <si>
    <t>CA1727</t>
  </si>
  <si>
    <t>朱同玉</t>
  </si>
  <si>
    <t>MU9313</t>
  </si>
  <si>
    <t>黄洪锋</t>
  </si>
  <si>
    <t>宋依</t>
  </si>
  <si>
    <t>JD5270</t>
  </si>
  <si>
    <t>吴建永</t>
  </si>
  <si>
    <t>王慧萍</t>
  </si>
  <si>
    <t>文吉秋</t>
  </si>
  <si>
    <t>于明业</t>
  </si>
  <si>
    <t>CZ3698</t>
  </si>
  <si>
    <t>王宣传</t>
  </si>
  <si>
    <t>CZ3504</t>
  </si>
  <si>
    <t>刘磊</t>
  </si>
  <si>
    <t>CZ3398</t>
  </si>
  <si>
    <t>王祥慧</t>
  </si>
  <si>
    <t>孙嘉文</t>
  </si>
  <si>
    <t>FM9320</t>
  </si>
  <si>
    <t>合计：</t>
  </si>
  <si>
    <t>11月3日接南站表</t>
  </si>
  <si>
    <t>彭龙开</t>
  </si>
  <si>
    <t>段伟</t>
  </si>
  <si>
    <t>G6023</t>
  </si>
  <si>
    <t>广州南</t>
  </si>
  <si>
    <t>彭风华</t>
  </si>
  <si>
    <t>G95</t>
  </si>
  <si>
    <t>袁曙光</t>
  </si>
  <si>
    <t>胡红星</t>
  </si>
  <si>
    <t>邓雪倩</t>
  </si>
  <si>
    <t>C7126</t>
  </si>
  <si>
    <t>广州东站</t>
  </si>
  <si>
    <t>客人车次改动为通知、车抵达东站费用照收</t>
  </si>
  <si>
    <t>G6254</t>
  </si>
  <si>
    <t>王振迪</t>
  </si>
  <si>
    <t xml:space="preserve"> 杨柳</t>
  </si>
  <si>
    <t>G831</t>
  </si>
  <si>
    <t>朱红艳</t>
  </si>
  <si>
    <t>何花</t>
  </si>
  <si>
    <t>G1017</t>
  </si>
  <si>
    <t>晏强</t>
  </si>
  <si>
    <t>刘静宇</t>
  </si>
  <si>
    <t>D2879</t>
  </si>
  <si>
    <t>广州站</t>
  </si>
  <si>
    <t>陈怀周</t>
  </si>
  <si>
    <t>7月2日市区当天来回接送用车</t>
  </si>
  <si>
    <t>11月3日市区用车</t>
  </si>
  <si>
    <t>广州中心皇冠假日酒店-空中一号餐厅接送车</t>
  </si>
  <si>
    <r>
      <rPr>
        <sz val="10"/>
        <rFont val="Arial"/>
        <charset val="134"/>
      </rPr>
      <t>18:00</t>
    </r>
    <r>
      <rPr>
        <sz val="10"/>
        <rFont val="宋体"/>
        <charset val="134"/>
      </rPr>
      <t>接</t>
    </r>
  </si>
  <si>
    <t>21:30送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</si>
  <si>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小时用车</t>
    </r>
  </si>
  <si>
    <t>黄旖旎</t>
  </si>
  <si>
    <t>张海波</t>
  </si>
  <si>
    <t>7月2日</t>
  </si>
  <si>
    <t>33座</t>
  </si>
  <si>
    <t>屈朦朦</t>
  </si>
  <si>
    <t>郑燕芳</t>
  </si>
  <si>
    <t>空中一号餐厅--广州中心皇冠假日酒店接车</t>
  </si>
  <si>
    <r>
      <rPr>
        <sz val="10"/>
        <rFont val="Arial"/>
        <charset val="134"/>
      </rPr>
      <t>21:00</t>
    </r>
    <r>
      <rPr>
        <sz val="10"/>
        <rFont val="宋体"/>
        <charset val="134"/>
      </rPr>
      <t>接</t>
    </r>
  </si>
  <si>
    <t>单接送</t>
  </si>
  <si>
    <t>7月2日东站接站</t>
  </si>
  <si>
    <t>11月4日送机、站表</t>
  </si>
  <si>
    <t>出发城市</t>
  </si>
  <si>
    <t>抵达城市</t>
  </si>
  <si>
    <t>起飞和落地时间</t>
  </si>
  <si>
    <t>报价</t>
  </si>
  <si>
    <t xml:space="preserve">西安交通大学第一附属医院 </t>
  </si>
  <si>
    <t>广州</t>
  </si>
  <si>
    <t>11月4日</t>
  </si>
  <si>
    <t>MU2302</t>
  </si>
  <si>
    <t>深圳市第三人民医院</t>
  </si>
  <si>
    <t>深圳</t>
  </si>
  <si>
    <t>C7047</t>
  </si>
  <si>
    <t>海军大学附属长海医院</t>
  </si>
  <si>
    <t>MU5386</t>
  </si>
  <si>
    <t>浙江大学国际医院</t>
  </si>
  <si>
    <t>重庆</t>
  </si>
  <si>
    <t>CA4350</t>
  </si>
  <si>
    <t>中南大学湘雅二医院</t>
  </si>
  <si>
    <t>长沙</t>
  </si>
  <si>
    <t>G1022</t>
  </si>
  <si>
    <t>广州南站</t>
  </si>
  <si>
    <t>复旦大学附属中山医院</t>
  </si>
  <si>
    <r>
      <rPr>
        <b/>
        <sz val="10"/>
        <color rgb="FFFF0000"/>
        <rFont val="Arial"/>
        <charset val="134"/>
      </rPr>
      <t>MU5310</t>
    </r>
    <r>
      <rPr>
        <b/>
        <sz val="10"/>
        <color rgb="FFFF0000"/>
        <rFont val="宋体"/>
        <charset val="134"/>
      </rPr>
      <t>改航班</t>
    </r>
  </si>
  <si>
    <t>武汉</t>
  </si>
  <si>
    <t>G1140</t>
  </si>
  <si>
    <t>浙江大学医学院附属第一医院</t>
  </si>
  <si>
    <t>杭州</t>
  </si>
  <si>
    <t>CZ3801</t>
  </si>
  <si>
    <t>罗氏</t>
  </si>
  <si>
    <t>郑州</t>
  </si>
  <si>
    <t>CZ3396</t>
  </si>
  <si>
    <t>MU9320</t>
  </si>
  <si>
    <t>解放军第181医院</t>
  </si>
  <si>
    <t>桂林</t>
  </si>
  <si>
    <t>D2980</t>
  </si>
  <si>
    <t>南京总医院</t>
  </si>
  <si>
    <t>G6116</t>
  </si>
  <si>
    <t>陈惠萍</t>
  </si>
  <si>
    <t>南京军区南京总医院</t>
  </si>
  <si>
    <t>济南</t>
  </si>
  <si>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  <r>
      <rPr>
        <sz val="10"/>
        <rFont val="Arial"/>
        <charset val="134"/>
      </rPr>
      <t>4</t>
    </r>
    <r>
      <rPr>
        <sz val="10"/>
        <rFont val="宋体"/>
        <charset val="134"/>
      </rPr>
      <t>日</t>
    </r>
  </si>
  <si>
    <t>CA1172</t>
  </si>
  <si>
    <t>天津市第一中心医院</t>
  </si>
  <si>
    <t>天津市</t>
  </si>
  <si>
    <t>CA1388</t>
  </si>
  <si>
    <t>西安交通大学第一附属医院</t>
  </si>
  <si>
    <t xml:space="preserve">西安 </t>
  </si>
  <si>
    <t>CZ3207</t>
  </si>
  <si>
    <t>郑州大学第一附属医院</t>
  </si>
  <si>
    <t>CZ3390</t>
  </si>
  <si>
    <r>
      <rPr>
        <sz val="10"/>
        <color rgb="FFFF0000"/>
        <rFont val="Arial"/>
        <charset val="134"/>
      </rPr>
      <t>11</t>
    </r>
    <r>
      <rPr>
        <sz val="10"/>
        <color rgb="FFFF0000"/>
        <rFont val="宋体"/>
        <charset val="134"/>
      </rPr>
      <t>月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日</t>
    </r>
  </si>
  <si>
    <t>上海交通大学医学院附属瑞金医院</t>
  </si>
  <si>
    <t>上海</t>
  </si>
  <si>
    <t>G6120</t>
  </si>
  <si>
    <t>11月5日送机、站表</t>
  </si>
  <si>
    <r>
      <rPr>
        <b/>
        <sz val="10"/>
        <color rgb="FFFF0000"/>
        <rFont val="Arial"/>
        <charset val="134"/>
      </rPr>
      <t>11</t>
    </r>
    <r>
      <rPr>
        <b/>
        <sz val="10"/>
        <color rgb="FFFF0000"/>
        <rFont val="宋体"/>
        <charset val="134"/>
      </rPr>
      <t>月</t>
    </r>
    <r>
      <rPr>
        <b/>
        <sz val="10"/>
        <color rgb="FFFF0000"/>
        <rFont val="Arial"/>
        <charset val="134"/>
      </rPr>
      <t>5</t>
    </r>
    <r>
      <rPr>
        <b/>
        <sz val="10"/>
        <color rgb="FFFF0000"/>
        <rFont val="宋体"/>
        <charset val="134"/>
      </rPr>
      <t>日</t>
    </r>
  </si>
  <si>
    <t>G1002</t>
  </si>
  <si>
    <t>MU9304</t>
  </si>
  <si>
    <t>华中科技大学同济医学院附属协和医院</t>
  </si>
  <si>
    <t>G1108</t>
  </si>
  <si>
    <t>吉林大学第一医院</t>
  </si>
  <si>
    <t>CZ6276</t>
  </si>
  <si>
    <t>西安交大一附院</t>
  </si>
  <si>
    <t>HU7828</t>
  </si>
  <si>
    <t>山东大学第二医院</t>
  </si>
  <si>
    <t>SC1170</t>
  </si>
  <si>
    <t>大连市友谊医院</t>
  </si>
  <si>
    <t>CZ6322</t>
  </si>
  <si>
    <t>FM9312</t>
  </si>
  <si>
    <t>CZ6200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</si>
</sst>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m&quot;月&quot;d&quot;日&quot;;@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2"/>
      <color theme="1"/>
      <name val="微软雅黑"/>
      <charset val="134"/>
    </font>
    <font>
      <b/>
      <sz val="11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b/>
      <sz val="10"/>
      <color rgb="FFFF000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b/>
      <sz val="18"/>
      <color rgb="FFFF0000"/>
      <name val="宋体"/>
      <charset val="134"/>
      <scheme val="minor"/>
    </font>
    <font>
      <b/>
      <sz val="16"/>
      <color rgb="FFC00000"/>
      <name val="宋体"/>
      <charset val="134"/>
      <scheme val="minor"/>
    </font>
    <font>
      <b/>
      <sz val="11"/>
      <color theme="1"/>
      <name val="微软雅黑"/>
      <charset val="134"/>
    </font>
    <font>
      <sz val="10"/>
      <name val="微软雅黑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6"/>
      <color rgb="FFFF0000"/>
      <name val="宋体"/>
      <charset val="134"/>
    </font>
    <font>
      <sz val="11"/>
      <name val="Arial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color rgb="FFFF0000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b/>
      <sz val="18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6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1" fillId="8" borderId="22" applyNumberFormat="0" applyAlignment="0" applyProtection="0">
      <alignment vertical="center"/>
    </xf>
    <xf numFmtId="0" fontId="40" fillId="8" borderId="16" applyNumberFormat="0" applyAlignment="0" applyProtection="0">
      <alignment vertical="center"/>
    </xf>
    <xf numFmtId="0" fontId="48" fillId="18" borderId="20" applyNumberForma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2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20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20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20" fontId="13" fillId="0" borderId="2" xfId="0" applyNumberFormat="1" applyFont="1" applyFill="1" applyBorder="1" applyAlignment="1">
      <alignment horizontal="center" vertical="center"/>
    </xf>
    <xf numFmtId="20" fontId="16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20" fontId="16" fillId="0" borderId="3" xfId="0" applyNumberFormat="1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20" fontId="13" fillId="0" borderId="4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20" fontId="12" fillId="0" borderId="2" xfId="0" applyNumberFormat="1" applyFont="1" applyFill="1" applyBorder="1" applyAlignment="1">
      <alignment horizontal="center" vertical="center"/>
    </xf>
    <xf numFmtId="20" fontId="12" fillId="0" borderId="4" xfId="0" applyNumberFormat="1" applyFont="1" applyFill="1" applyBorder="1" applyAlignment="1">
      <alignment horizontal="center" vertical="center"/>
    </xf>
    <xf numFmtId="20" fontId="16" fillId="0" borderId="4" xfId="0" applyNumberFormat="1" applyFont="1" applyFill="1" applyBorder="1" applyAlignment="1">
      <alignment horizontal="center" vertical="center"/>
    </xf>
    <xf numFmtId="20" fontId="13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20" fontId="13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20" fontId="10" fillId="0" borderId="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77" fontId="24" fillId="0" borderId="2" xfId="0" applyNumberFormat="1" applyFont="1" applyFill="1" applyBorder="1" applyAlignment="1">
      <alignment horizontal="center" vertical="center"/>
    </xf>
    <xf numFmtId="20" fontId="24" fillId="0" borderId="2" xfId="0" applyNumberFormat="1" applyFont="1" applyFill="1" applyBorder="1" applyAlignment="1">
      <alignment horizontal="center" vertical="center"/>
    </xf>
    <xf numFmtId="58" fontId="8" fillId="0" borderId="2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vertical="center"/>
    </xf>
    <xf numFmtId="0" fontId="30" fillId="3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/>
    </xf>
    <xf numFmtId="0" fontId="3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58" fontId="10" fillId="0" borderId="2" xfId="0" applyNumberFormat="1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/>
    </xf>
    <xf numFmtId="176" fontId="31" fillId="0" borderId="2" xfId="0" applyNumberFormat="1" applyFont="1" applyFill="1" applyBorder="1" applyAlignment="1">
      <alignment horizontal="center" vertical="center"/>
    </xf>
    <xf numFmtId="176" fontId="34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0" fontId="1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A1" sqref="A1:G1"/>
    </sheetView>
  </sheetViews>
  <sheetFormatPr defaultColWidth="9" defaultRowHeight="13.5" outlineLevelCol="6"/>
  <cols>
    <col min="1" max="1" width="18.125" customWidth="1"/>
    <col min="2" max="2" width="38.25" customWidth="1"/>
    <col min="3" max="3" width="13.375" customWidth="1"/>
    <col min="4" max="4" width="13.5" customWidth="1"/>
    <col min="5" max="5" width="14.75" customWidth="1"/>
    <col min="6" max="6" width="14.875" customWidth="1"/>
    <col min="7" max="7" width="17.875" customWidth="1"/>
  </cols>
  <sheetData>
    <row r="1" ht="20.25" spans="1:7">
      <c r="A1" s="91" t="s">
        <v>0</v>
      </c>
      <c r="B1" s="92"/>
      <c r="C1" s="92"/>
      <c r="D1" s="92"/>
      <c r="E1" s="92"/>
      <c r="F1" s="92"/>
      <c r="G1" s="93"/>
    </row>
    <row r="2" ht="14.25" spans="1:7">
      <c r="A2" s="94" t="s">
        <v>1</v>
      </c>
      <c r="B2" s="94"/>
      <c r="C2" s="94"/>
      <c r="D2" s="94"/>
      <c r="E2" s="95"/>
      <c r="F2" s="94"/>
      <c r="G2" s="96"/>
    </row>
    <row r="3" ht="28.5" spans="1:7">
      <c r="A3" s="97" t="s">
        <v>2</v>
      </c>
      <c r="B3" s="98" t="s">
        <v>3</v>
      </c>
      <c r="C3" s="98" t="s">
        <v>4</v>
      </c>
      <c r="D3" s="98" t="s">
        <v>5</v>
      </c>
      <c r="E3" s="99" t="s">
        <v>6</v>
      </c>
      <c r="F3" s="98" t="s">
        <v>7</v>
      </c>
      <c r="G3" s="100"/>
    </row>
    <row r="4" ht="28.5" spans="1:7">
      <c r="A4" s="97" t="s">
        <v>8</v>
      </c>
      <c r="B4" s="98" t="s">
        <v>9</v>
      </c>
      <c r="C4" s="98">
        <v>1</v>
      </c>
      <c r="D4" s="98">
        <v>1</v>
      </c>
      <c r="E4" s="99">
        <v>1000</v>
      </c>
      <c r="F4" s="101">
        <f>C4*D4*E4</f>
        <v>1000</v>
      </c>
      <c r="G4" s="102" t="s">
        <v>10</v>
      </c>
    </row>
    <row r="5" ht="27" customHeight="1" spans="1:7">
      <c r="A5" s="97" t="s">
        <v>11</v>
      </c>
      <c r="B5" s="98" t="s">
        <v>12</v>
      </c>
      <c r="C5" s="98">
        <v>1</v>
      </c>
      <c r="D5" s="98">
        <v>1</v>
      </c>
      <c r="E5" s="99">
        <v>88</v>
      </c>
      <c r="F5" s="101">
        <f>C5*D5*E5</f>
        <v>88</v>
      </c>
      <c r="G5" s="102"/>
    </row>
    <row r="6" ht="22.5" spans="1:7">
      <c r="A6" s="97"/>
      <c r="B6" s="98"/>
      <c r="C6" s="98"/>
      <c r="D6" s="98"/>
      <c r="E6" s="99"/>
      <c r="F6" s="103">
        <f>SUM(F4:F5)</f>
        <v>1088</v>
      </c>
      <c r="G6" s="102"/>
    </row>
    <row r="7" ht="14.25" spans="1:7">
      <c r="A7" s="94" t="s">
        <v>13</v>
      </c>
      <c r="B7" s="94"/>
      <c r="C7" s="94"/>
      <c r="D7" s="94"/>
      <c r="E7" s="95"/>
      <c r="F7" s="94"/>
      <c r="G7" s="96"/>
    </row>
    <row r="8" ht="14.25" spans="1:7">
      <c r="A8" s="98" t="s">
        <v>2</v>
      </c>
      <c r="B8" s="98" t="s">
        <v>3</v>
      </c>
      <c r="C8" s="98" t="s">
        <v>14</v>
      </c>
      <c r="D8" s="98" t="s">
        <v>15</v>
      </c>
      <c r="E8" s="98" t="s">
        <v>16</v>
      </c>
      <c r="F8" s="98" t="s">
        <v>7</v>
      </c>
      <c r="G8" s="100"/>
    </row>
    <row r="9" ht="14.25" spans="1:7">
      <c r="A9" s="104" t="s">
        <v>17</v>
      </c>
      <c r="B9" s="105" t="s">
        <v>18</v>
      </c>
      <c r="C9" s="106">
        <v>1</v>
      </c>
      <c r="D9" s="98">
        <v>1</v>
      </c>
      <c r="E9" s="107">
        <v>400</v>
      </c>
      <c r="F9" s="101">
        <f>C9*D9*E9</f>
        <v>400</v>
      </c>
      <c r="G9" s="100"/>
    </row>
    <row r="10" ht="22.5" spans="1:7">
      <c r="A10" s="98"/>
      <c r="B10" s="108"/>
      <c r="C10" s="98"/>
      <c r="D10" s="98"/>
      <c r="E10" s="98"/>
      <c r="F10" s="103">
        <f>SUM(F9:F9)</f>
        <v>400</v>
      </c>
      <c r="G10" s="100"/>
    </row>
    <row r="11" ht="14.25" spans="1:7">
      <c r="A11" s="94" t="s">
        <v>19</v>
      </c>
      <c r="B11" s="94"/>
      <c r="C11" s="94"/>
      <c r="D11" s="94"/>
      <c r="E11" s="95"/>
      <c r="F11" s="94"/>
      <c r="G11" s="96"/>
    </row>
    <row r="12" ht="14.25" spans="1:7">
      <c r="A12" s="109" t="s">
        <v>20</v>
      </c>
      <c r="B12" s="109" t="s">
        <v>21</v>
      </c>
      <c r="C12" s="110"/>
      <c r="D12" s="110"/>
      <c r="E12" s="109"/>
      <c r="F12" s="110"/>
      <c r="G12" s="100"/>
    </row>
    <row r="13" ht="14.25" spans="1:7">
      <c r="A13" s="98" t="s">
        <v>1</v>
      </c>
      <c r="B13" s="98">
        <f>F6</f>
        <v>1088</v>
      </c>
      <c r="C13" s="100"/>
      <c r="D13" s="100"/>
      <c r="E13" s="98"/>
      <c r="F13" s="100"/>
      <c r="G13" s="100"/>
    </row>
    <row r="14" ht="14.25" spans="1:7">
      <c r="A14" s="98" t="s">
        <v>13</v>
      </c>
      <c r="B14" s="98">
        <v>400</v>
      </c>
      <c r="C14" s="100"/>
      <c r="D14" s="100"/>
      <c r="E14" s="98"/>
      <c r="F14" s="100"/>
      <c r="G14" s="100"/>
    </row>
    <row r="15" ht="14.25" spans="1:7">
      <c r="A15" s="98" t="s">
        <v>22</v>
      </c>
      <c r="B15" s="98">
        <f>SUM(B13:B14)</f>
        <v>1488</v>
      </c>
      <c r="C15" s="100"/>
      <c r="D15" s="100"/>
      <c r="E15" s="98"/>
      <c r="F15" s="100"/>
      <c r="G15" s="100"/>
    </row>
    <row r="16" ht="14.25" spans="1:7">
      <c r="A16" s="98" t="s">
        <v>23</v>
      </c>
      <c r="B16" s="111">
        <f>B15*6%</f>
        <v>89.28</v>
      </c>
      <c r="C16" s="100"/>
      <c r="D16" s="100"/>
      <c r="E16" s="98"/>
      <c r="F16" s="100"/>
      <c r="G16" s="100"/>
    </row>
    <row r="17" ht="22.5" spans="1:7">
      <c r="A17" s="98" t="s">
        <v>24</v>
      </c>
      <c r="B17" s="112">
        <f>SUM(B15:B16)</f>
        <v>1577.28</v>
      </c>
      <c r="C17" s="98"/>
      <c r="D17" s="98"/>
      <c r="E17" s="98"/>
      <c r="F17" s="98"/>
      <c r="G17" s="98"/>
    </row>
    <row r="18" ht="14.25" spans="1:7">
      <c r="A18" s="109" t="s">
        <v>25</v>
      </c>
      <c r="B18" s="113" t="s">
        <v>26</v>
      </c>
      <c r="C18" s="113"/>
      <c r="D18" s="113"/>
      <c r="E18" s="109"/>
      <c r="F18" s="113"/>
      <c r="G18" s="113"/>
    </row>
    <row r="19" ht="14.25" spans="1:7">
      <c r="A19" s="98"/>
      <c r="B19" s="113" t="s">
        <v>27</v>
      </c>
      <c r="C19" s="113"/>
      <c r="D19" s="113"/>
      <c r="E19" s="109"/>
      <c r="F19" s="113"/>
      <c r="G19" s="113"/>
    </row>
    <row r="20" ht="14.25" spans="1:7">
      <c r="A20" s="98"/>
      <c r="B20" s="113" t="s">
        <v>28</v>
      </c>
      <c r="C20" s="113"/>
      <c r="D20" s="113"/>
      <c r="E20" s="109"/>
      <c r="F20" s="113"/>
      <c r="G20" s="113"/>
    </row>
  </sheetData>
  <mergeCells count="9">
    <mergeCell ref="A1:G1"/>
    <mergeCell ref="A2:G2"/>
    <mergeCell ref="A7:G7"/>
    <mergeCell ref="A11:G11"/>
    <mergeCell ref="C17:G17"/>
    <mergeCell ref="B18:G18"/>
    <mergeCell ref="B19:G19"/>
    <mergeCell ref="B20:G20"/>
    <mergeCell ref="A18:A20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opLeftCell="A28" workbookViewId="0">
      <selection activeCell="M28" sqref="M28"/>
    </sheetView>
  </sheetViews>
  <sheetFormatPr defaultColWidth="9" defaultRowHeight="13.5"/>
  <cols>
    <col min="1" max="1" width="4.875" customWidth="1"/>
    <col min="2" max="2" width="15.875" customWidth="1"/>
    <col min="3" max="3" width="16.625" customWidth="1"/>
    <col min="4" max="4" width="12.375" customWidth="1"/>
    <col min="5" max="5" width="13.875" customWidth="1"/>
    <col min="6" max="6" width="10.375" customWidth="1"/>
    <col min="7" max="7" width="11.125" customWidth="1"/>
    <col min="8" max="8" width="9.5" customWidth="1"/>
    <col min="9" max="10" width="12.125" customWidth="1"/>
    <col min="11" max="11" width="9.25" customWidth="1"/>
    <col min="12" max="12" width="9.375" style="3" customWidth="1"/>
    <col min="13" max="13" width="34.375" customWidth="1"/>
  </cols>
  <sheetData>
    <row r="1" spans="1:13">
      <c r="A1" s="74" t="s">
        <v>29</v>
      </c>
      <c r="B1" s="60"/>
      <c r="C1" s="60"/>
      <c r="D1" s="60"/>
      <c r="E1" s="60"/>
      <c r="F1" s="8"/>
      <c r="G1" s="8"/>
      <c r="H1" s="3"/>
      <c r="I1" s="3"/>
      <c r="J1" s="3"/>
      <c r="K1" s="3"/>
      <c r="M1" s="3"/>
    </row>
    <row r="2" spans="1:13">
      <c r="A2" s="60"/>
      <c r="B2" s="60"/>
      <c r="C2" s="60"/>
      <c r="D2" s="60"/>
      <c r="E2" s="60"/>
      <c r="F2" s="8"/>
      <c r="G2" s="8"/>
      <c r="H2" s="3"/>
      <c r="I2" s="3"/>
      <c r="J2" s="3"/>
      <c r="K2" s="3"/>
      <c r="M2" s="3"/>
    </row>
    <row r="3" ht="23.1" customHeight="1" spans="1:12">
      <c r="A3" s="11" t="s">
        <v>30</v>
      </c>
      <c r="B3" s="12" t="s">
        <v>31</v>
      </c>
      <c r="C3" s="12" t="s">
        <v>32</v>
      </c>
      <c r="D3" s="12" t="s">
        <v>33</v>
      </c>
      <c r="E3" s="12" t="s">
        <v>34</v>
      </c>
      <c r="F3" s="12" t="s">
        <v>35</v>
      </c>
      <c r="G3" s="13" t="s">
        <v>36</v>
      </c>
      <c r="H3" s="12" t="s">
        <v>37</v>
      </c>
      <c r="I3" s="12" t="s">
        <v>38</v>
      </c>
      <c r="J3" s="12"/>
      <c r="K3" s="12" t="s">
        <v>39</v>
      </c>
      <c r="L3" s="79" t="s">
        <v>40</v>
      </c>
    </row>
    <row r="4" s="73" customFormat="1" ht="21.95" customHeight="1" spans="1:12">
      <c r="A4" s="61">
        <v>1</v>
      </c>
      <c r="B4" s="26" t="s">
        <v>41</v>
      </c>
      <c r="C4" s="75"/>
      <c r="D4" s="26"/>
      <c r="E4" s="75"/>
      <c r="F4" s="76">
        <v>43041</v>
      </c>
      <c r="G4" s="75" t="s">
        <v>42</v>
      </c>
      <c r="H4" s="77">
        <v>0.479166666666667</v>
      </c>
      <c r="I4" s="77">
        <v>0.586805555555556</v>
      </c>
      <c r="J4" s="77"/>
      <c r="K4" s="80" t="s">
        <v>9</v>
      </c>
      <c r="L4" s="81">
        <v>280</v>
      </c>
    </row>
    <row r="5" ht="21" customHeight="1" spans="1:12">
      <c r="A5" s="61">
        <v>2</v>
      </c>
      <c r="B5" s="26" t="s">
        <v>43</v>
      </c>
      <c r="C5" s="16">
        <v>13304098989</v>
      </c>
      <c r="D5" s="16" t="s">
        <v>44</v>
      </c>
      <c r="E5" s="16">
        <v>13842863007</v>
      </c>
      <c r="F5" s="114" t="s">
        <v>45</v>
      </c>
      <c r="G5" s="16" t="s">
        <v>46</v>
      </c>
      <c r="H5" s="17">
        <v>0.472222222222222</v>
      </c>
      <c r="I5" s="17">
        <v>0.628472222222222</v>
      </c>
      <c r="J5" s="31" t="s">
        <v>47</v>
      </c>
      <c r="K5" s="31" t="s">
        <v>9</v>
      </c>
      <c r="L5" s="82">
        <v>280</v>
      </c>
    </row>
    <row r="6" ht="21" customHeight="1" spans="1:12">
      <c r="A6" s="61">
        <v>3</v>
      </c>
      <c r="B6" s="26" t="s">
        <v>48</v>
      </c>
      <c r="C6" s="16">
        <v>13904118806</v>
      </c>
      <c r="D6" s="16" t="s">
        <v>44</v>
      </c>
      <c r="E6" s="16">
        <v>13842863007</v>
      </c>
      <c r="F6" s="114" t="s">
        <v>45</v>
      </c>
      <c r="G6" s="16" t="s">
        <v>46</v>
      </c>
      <c r="H6" s="17">
        <v>0.472222222222222</v>
      </c>
      <c r="I6" s="17">
        <v>0.628472222222222</v>
      </c>
      <c r="J6" s="31" t="s">
        <v>47</v>
      </c>
      <c r="K6" s="24"/>
      <c r="L6" s="83"/>
    </row>
    <row r="7" ht="21" customHeight="1" spans="1:12">
      <c r="A7" s="61">
        <v>4</v>
      </c>
      <c r="B7" s="26" t="s">
        <v>49</v>
      </c>
      <c r="C7" s="16">
        <v>13102190527</v>
      </c>
      <c r="D7" s="16" t="s">
        <v>50</v>
      </c>
      <c r="E7" s="16">
        <v>13323369539</v>
      </c>
      <c r="F7" s="114" t="s">
        <v>45</v>
      </c>
      <c r="G7" s="16" t="s">
        <v>51</v>
      </c>
      <c r="H7" s="17">
        <v>0.513888888888889</v>
      </c>
      <c r="I7" s="17">
        <v>0.649305555555556</v>
      </c>
      <c r="J7" s="31" t="s">
        <v>47</v>
      </c>
      <c r="K7" s="24" t="s">
        <v>9</v>
      </c>
      <c r="L7" s="84">
        <v>280</v>
      </c>
    </row>
    <row r="8" ht="21" customHeight="1" spans="1:12">
      <c r="A8" s="61">
        <v>5</v>
      </c>
      <c r="B8" s="26" t="s">
        <v>52</v>
      </c>
      <c r="C8" s="16">
        <v>13596049045</v>
      </c>
      <c r="D8" s="16" t="s">
        <v>53</v>
      </c>
      <c r="E8" s="16">
        <v>18686671800</v>
      </c>
      <c r="F8" s="114" t="s">
        <v>45</v>
      </c>
      <c r="G8" s="18" t="s">
        <v>54</v>
      </c>
      <c r="H8" s="19">
        <v>0.572916666666667</v>
      </c>
      <c r="I8" s="19">
        <v>0.763888888888889</v>
      </c>
      <c r="J8" s="31" t="s">
        <v>47</v>
      </c>
      <c r="K8" s="31" t="s">
        <v>9</v>
      </c>
      <c r="L8" s="84">
        <v>280</v>
      </c>
    </row>
    <row r="9" ht="21" customHeight="1" spans="1:12">
      <c r="A9" s="61">
        <v>6</v>
      </c>
      <c r="B9" s="26" t="s">
        <v>55</v>
      </c>
      <c r="C9" s="16">
        <v>13817862586</v>
      </c>
      <c r="D9" s="16" t="s">
        <v>56</v>
      </c>
      <c r="E9" s="16">
        <v>13917775186</v>
      </c>
      <c r="F9" s="114" t="s">
        <v>45</v>
      </c>
      <c r="G9" s="16" t="s">
        <v>57</v>
      </c>
      <c r="H9" s="17">
        <v>0.565972222222222</v>
      </c>
      <c r="I9" s="17">
        <v>0.670138888888889</v>
      </c>
      <c r="J9" s="31" t="s">
        <v>47</v>
      </c>
      <c r="K9" s="31" t="s">
        <v>9</v>
      </c>
      <c r="L9" s="82">
        <v>280</v>
      </c>
    </row>
    <row r="10" ht="21" customHeight="1" spans="1:12">
      <c r="A10" s="61">
        <v>7</v>
      </c>
      <c r="B10" s="26" t="s">
        <v>58</v>
      </c>
      <c r="C10" s="16">
        <v>13636625845</v>
      </c>
      <c r="D10" s="16" t="s">
        <v>56</v>
      </c>
      <c r="E10" s="16">
        <v>13917775186</v>
      </c>
      <c r="F10" s="114" t="s">
        <v>45</v>
      </c>
      <c r="G10" s="16" t="s">
        <v>57</v>
      </c>
      <c r="H10" s="17">
        <v>0.565972222222222</v>
      </c>
      <c r="I10" s="17">
        <v>0.670138888888889</v>
      </c>
      <c r="J10" s="31" t="s">
        <v>47</v>
      </c>
      <c r="K10" s="24"/>
      <c r="L10" s="83"/>
    </row>
    <row r="11" ht="21" customHeight="1" spans="1:12">
      <c r="A11" s="61">
        <v>8</v>
      </c>
      <c r="B11" s="26" t="s">
        <v>59</v>
      </c>
      <c r="C11" s="16">
        <v>13991990128</v>
      </c>
      <c r="D11" s="16" t="s">
        <v>60</v>
      </c>
      <c r="E11" s="16">
        <v>18591762052</v>
      </c>
      <c r="F11" s="114" t="s">
        <v>45</v>
      </c>
      <c r="G11" s="16" t="s">
        <v>61</v>
      </c>
      <c r="H11" s="17">
        <v>0.625</v>
      </c>
      <c r="I11" s="17">
        <v>0.75</v>
      </c>
      <c r="J11" s="31" t="s">
        <v>47</v>
      </c>
      <c r="K11" s="31" t="s">
        <v>9</v>
      </c>
      <c r="L11" s="84">
        <v>280</v>
      </c>
    </row>
    <row r="12" ht="21" customHeight="1" spans="1:12">
      <c r="A12" s="61">
        <v>9</v>
      </c>
      <c r="B12" s="26" t="s">
        <v>62</v>
      </c>
      <c r="C12" s="16">
        <v>13903835719</v>
      </c>
      <c r="D12" s="16" t="s">
        <v>63</v>
      </c>
      <c r="E12" s="16">
        <v>18695891335</v>
      </c>
      <c r="F12" s="114" t="s">
        <v>45</v>
      </c>
      <c r="G12" s="16" t="s">
        <v>64</v>
      </c>
      <c r="H12" s="17">
        <v>0.652777777777778</v>
      </c>
      <c r="I12" s="17">
        <v>0.753472222222222</v>
      </c>
      <c r="J12" s="40" t="s">
        <v>65</v>
      </c>
      <c r="K12" s="31" t="s">
        <v>9</v>
      </c>
      <c r="L12" s="82">
        <v>280</v>
      </c>
    </row>
    <row r="13" ht="21" customHeight="1" spans="1:12">
      <c r="A13" s="61">
        <v>10</v>
      </c>
      <c r="B13" s="26" t="s">
        <v>66</v>
      </c>
      <c r="C13" s="24">
        <v>18103860878</v>
      </c>
      <c r="D13" s="16" t="s">
        <v>66</v>
      </c>
      <c r="E13" s="16">
        <v>18103860878</v>
      </c>
      <c r="F13" s="114" t="s">
        <v>45</v>
      </c>
      <c r="G13" s="16" t="s">
        <v>64</v>
      </c>
      <c r="H13" s="17">
        <v>0.652777777777778</v>
      </c>
      <c r="I13" s="17">
        <v>0.753472222222222</v>
      </c>
      <c r="J13" s="47"/>
      <c r="K13" s="24"/>
      <c r="L13" s="83"/>
    </row>
    <row r="14" ht="21" customHeight="1" spans="1:12">
      <c r="A14" s="61">
        <v>11</v>
      </c>
      <c r="B14" s="26" t="s">
        <v>67</v>
      </c>
      <c r="C14" s="16">
        <v>13075379009</v>
      </c>
      <c r="D14" s="16" t="s">
        <v>68</v>
      </c>
      <c r="E14" s="16">
        <v>18105318600</v>
      </c>
      <c r="F14" s="114" t="s">
        <v>45</v>
      </c>
      <c r="G14" s="16" t="s">
        <v>69</v>
      </c>
      <c r="H14" s="17">
        <v>0.638888888888889</v>
      </c>
      <c r="I14" s="17">
        <v>0.763888888888889</v>
      </c>
      <c r="J14" s="31" t="s">
        <v>47</v>
      </c>
      <c r="K14" s="31" t="s">
        <v>70</v>
      </c>
      <c r="L14" s="84">
        <v>350</v>
      </c>
    </row>
    <row r="15" ht="21" customHeight="1" spans="1:12">
      <c r="A15" s="61">
        <v>12</v>
      </c>
      <c r="B15" s="26" t="s">
        <v>71</v>
      </c>
      <c r="C15" s="16">
        <v>13991902608</v>
      </c>
      <c r="D15" s="16" t="s">
        <v>60</v>
      </c>
      <c r="E15" s="16">
        <v>18591762052</v>
      </c>
      <c r="F15" s="114" t="s">
        <v>45</v>
      </c>
      <c r="G15" s="16" t="s">
        <v>72</v>
      </c>
      <c r="H15" s="17">
        <v>0.666666666666667</v>
      </c>
      <c r="I15" s="17">
        <v>0.784722222222222</v>
      </c>
      <c r="J15" s="31" t="s">
        <v>47</v>
      </c>
      <c r="K15" s="31" t="s">
        <v>9</v>
      </c>
      <c r="L15" s="82">
        <v>280</v>
      </c>
    </row>
    <row r="16" ht="21" customHeight="1" spans="1:12">
      <c r="A16" s="61">
        <v>13</v>
      </c>
      <c r="B16" s="26" t="s">
        <v>73</v>
      </c>
      <c r="C16" s="16">
        <v>18133916118</v>
      </c>
      <c r="D16" s="16" t="s">
        <v>60</v>
      </c>
      <c r="E16" s="16">
        <v>18591762052</v>
      </c>
      <c r="F16" s="114" t="s">
        <v>45</v>
      </c>
      <c r="G16" s="16" t="s">
        <v>72</v>
      </c>
      <c r="H16" s="17">
        <v>0.666666666666667</v>
      </c>
      <c r="I16" s="17">
        <v>0.784722222222222</v>
      </c>
      <c r="J16" s="31" t="s">
        <v>47</v>
      </c>
      <c r="K16" s="24"/>
      <c r="L16" s="83"/>
    </row>
    <row r="17" ht="21" customHeight="1" spans="1:12">
      <c r="A17" s="61">
        <v>14</v>
      </c>
      <c r="B17" s="26" t="s">
        <v>74</v>
      </c>
      <c r="C17" s="16">
        <v>13901743189</v>
      </c>
      <c r="D17" s="16" t="s">
        <v>56</v>
      </c>
      <c r="E17" s="16">
        <v>13917775186</v>
      </c>
      <c r="F17" s="114" t="s">
        <v>45</v>
      </c>
      <c r="G17" s="16" t="s">
        <v>75</v>
      </c>
      <c r="H17" s="17">
        <v>0.684027777777778</v>
      </c>
      <c r="I17" s="17">
        <v>0.798611111111111</v>
      </c>
      <c r="J17" s="31" t="s">
        <v>47</v>
      </c>
      <c r="K17" s="31" t="s">
        <v>9</v>
      </c>
      <c r="L17" s="84">
        <v>280</v>
      </c>
    </row>
    <row r="18" ht="21" customHeight="1" spans="1:12">
      <c r="A18" s="61">
        <v>15</v>
      </c>
      <c r="B18" s="26" t="s">
        <v>76</v>
      </c>
      <c r="C18" s="16">
        <v>13600532031</v>
      </c>
      <c r="D18" s="16" t="s">
        <v>77</v>
      </c>
      <c r="E18" s="16">
        <v>18368491934</v>
      </c>
      <c r="F18" s="114" t="s">
        <v>45</v>
      </c>
      <c r="G18" s="16" t="s">
        <v>78</v>
      </c>
      <c r="H18" s="17">
        <v>0.708333333333333</v>
      </c>
      <c r="I18" s="17">
        <v>0.809027777777778</v>
      </c>
      <c r="J18" s="31" t="s">
        <v>47</v>
      </c>
      <c r="K18" s="31" t="s">
        <v>9</v>
      </c>
      <c r="L18" s="84">
        <v>280</v>
      </c>
    </row>
    <row r="19" ht="21" customHeight="1" spans="1:12">
      <c r="A19" s="61">
        <v>16</v>
      </c>
      <c r="B19" s="26" t="s">
        <v>79</v>
      </c>
      <c r="C19" s="16">
        <v>13311920325</v>
      </c>
      <c r="D19" s="16" t="s">
        <v>56</v>
      </c>
      <c r="E19" s="16">
        <v>13917775186</v>
      </c>
      <c r="F19" s="114" t="s">
        <v>45</v>
      </c>
      <c r="G19" s="16" t="s">
        <v>80</v>
      </c>
      <c r="H19" s="17">
        <v>0.774305555555556</v>
      </c>
      <c r="I19" s="17">
        <v>0.878472222222222</v>
      </c>
      <c r="J19" s="31" t="s">
        <v>47</v>
      </c>
      <c r="K19" s="31" t="s">
        <v>9</v>
      </c>
      <c r="L19" s="84">
        <v>280</v>
      </c>
    </row>
    <row r="20" ht="21" customHeight="1" spans="1:12">
      <c r="A20" s="61">
        <v>17</v>
      </c>
      <c r="B20" s="26" t="s">
        <v>81</v>
      </c>
      <c r="C20" s="16">
        <v>13958021377</v>
      </c>
      <c r="D20" s="16" t="s">
        <v>82</v>
      </c>
      <c r="E20" s="16">
        <v>15757116195</v>
      </c>
      <c r="F20" s="114" t="s">
        <v>45</v>
      </c>
      <c r="G20" s="16" t="s">
        <v>83</v>
      </c>
      <c r="H20" s="17">
        <v>0.819444444444444</v>
      </c>
      <c r="I20" s="17">
        <v>0.920138888888889</v>
      </c>
      <c r="J20" s="31" t="s">
        <v>47</v>
      </c>
      <c r="K20" s="24" t="s">
        <v>70</v>
      </c>
      <c r="L20" s="82">
        <v>350</v>
      </c>
    </row>
    <row r="21" ht="21" customHeight="1" spans="1:12">
      <c r="A21" s="61">
        <v>18</v>
      </c>
      <c r="B21" s="26" t="s">
        <v>84</v>
      </c>
      <c r="C21" s="16">
        <v>13906523095</v>
      </c>
      <c r="D21" s="16" t="s">
        <v>82</v>
      </c>
      <c r="E21" s="16">
        <v>15757116195</v>
      </c>
      <c r="F21" s="114" t="s">
        <v>45</v>
      </c>
      <c r="G21" s="16" t="s">
        <v>83</v>
      </c>
      <c r="H21" s="17">
        <v>0.819444444444444</v>
      </c>
      <c r="I21" s="17">
        <v>0.920138888888889</v>
      </c>
      <c r="J21" s="31" t="s">
        <v>47</v>
      </c>
      <c r="K21" s="24"/>
      <c r="L21" s="85"/>
    </row>
    <row r="22" ht="21" customHeight="1" spans="1:12">
      <c r="A22" s="61">
        <v>19</v>
      </c>
      <c r="B22" s="26" t="s">
        <v>85</v>
      </c>
      <c r="C22" s="16">
        <v>13858192130</v>
      </c>
      <c r="D22" s="16" t="s">
        <v>82</v>
      </c>
      <c r="E22" s="16">
        <v>15757116195</v>
      </c>
      <c r="F22" s="114" t="s">
        <v>45</v>
      </c>
      <c r="G22" s="16" t="s">
        <v>83</v>
      </c>
      <c r="H22" s="17">
        <v>0.819444444444444</v>
      </c>
      <c r="I22" s="17">
        <v>0.920138888888889</v>
      </c>
      <c r="J22" s="31" t="s">
        <v>47</v>
      </c>
      <c r="K22" s="24"/>
      <c r="L22" s="85"/>
    </row>
    <row r="23" ht="21" customHeight="1" spans="1:12">
      <c r="A23" s="61">
        <v>20</v>
      </c>
      <c r="B23" s="26" t="s">
        <v>82</v>
      </c>
      <c r="C23" s="24">
        <v>15757116195</v>
      </c>
      <c r="D23" s="16" t="s">
        <v>82</v>
      </c>
      <c r="E23" s="16">
        <v>15757116195</v>
      </c>
      <c r="F23" s="114" t="s">
        <v>45</v>
      </c>
      <c r="G23" s="16" t="s">
        <v>83</v>
      </c>
      <c r="H23" s="17">
        <v>0.819444444444444</v>
      </c>
      <c r="I23" s="17">
        <v>0.920138888888889</v>
      </c>
      <c r="J23" s="31" t="s">
        <v>47</v>
      </c>
      <c r="K23" s="24"/>
      <c r="L23" s="83"/>
    </row>
    <row r="24" ht="21" customHeight="1" spans="1:12">
      <c r="A24" s="61">
        <v>21</v>
      </c>
      <c r="B24" s="26" t="s">
        <v>86</v>
      </c>
      <c r="C24" s="16">
        <v>15850661434</v>
      </c>
      <c r="D24" s="16" t="s">
        <v>87</v>
      </c>
      <c r="E24" s="16">
        <v>15850661434</v>
      </c>
      <c r="F24" s="114" t="s">
        <v>45</v>
      </c>
      <c r="G24" s="18" t="s">
        <v>88</v>
      </c>
      <c r="H24" s="19">
        <v>0.899305555555556</v>
      </c>
      <c r="I24" s="19">
        <v>0.997222222222222</v>
      </c>
      <c r="J24" s="31" t="s">
        <v>47</v>
      </c>
      <c r="K24" s="31" t="s">
        <v>9</v>
      </c>
      <c r="L24" s="84">
        <v>330</v>
      </c>
    </row>
    <row r="25" ht="21" customHeight="1" spans="1:12">
      <c r="A25" s="61">
        <v>22</v>
      </c>
      <c r="B25" s="26" t="s">
        <v>89</v>
      </c>
      <c r="C25" s="16">
        <v>13774267928</v>
      </c>
      <c r="D25" s="16" t="s">
        <v>56</v>
      </c>
      <c r="E25" s="16">
        <v>13917775186</v>
      </c>
      <c r="F25" s="114" t="s">
        <v>45</v>
      </c>
      <c r="G25" s="16" t="s">
        <v>90</v>
      </c>
      <c r="H25" s="17">
        <v>0.822916666666667</v>
      </c>
      <c r="I25" s="17">
        <v>0.9375</v>
      </c>
      <c r="J25" s="31" t="s">
        <v>47</v>
      </c>
      <c r="K25" s="31" t="s">
        <v>9</v>
      </c>
      <c r="L25" s="84">
        <v>280</v>
      </c>
    </row>
    <row r="26" ht="21" customHeight="1" spans="1:12">
      <c r="A26" s="61">
        <v>23</v>
      </c>
      <c r="B26" s="26" t="s">
        <v>91</v>
      </c>
      <c r="C26" s="16">
        <v>13838366116</v>
      </c>
      <c r="D26" s="16" t="s">
        <v>63</v>
      </c>
      <c r="E26" s="16">
        <v>18695891335</v>
      </c>
      <c r="F26" s="114" t="s">
        <v>45</v>
      </c>
      <c r="G26" s="16" t="s">
        <v>92</v>
      </c>
      <c r="H26" s="17">
        <v>0.850694444444444</v>
      </c>
      <c r="I26" s="17">
        <v>0.951388888888889</v>
      </c>
      <c r="J26" s="31" t="s">
        <v>47</v>
      </c>
      <c r="K26" s="31" t="s">
        <v>9</v>
      </c>
      <c r="L26" s="84">
        <v>280</v>
      </c>
    </row>
    <row r="27" ht="24" customHeight="1" spans="1:12">
      <c r="A27" s="61">
        <v>24</v>
      </c>
      <c r="B27" s="15" t="s">
        <v>93</v>
      </c>
      <c r="C27" s="16">
        <v>13601723465</v>
      </c>
      <c r="D27" s="16" t="s">
        <v>94</v>
      </c>
      <c r="E27" s="16">
        <v>13917222424</v>
      </c>
      <c r="F27" s="78">
        <v>43043</v>
      </c>
      <c r="G27" s="16" t="s">
        <v>95</v>
      </c>
      <c r="H27" s="17">
        <v>0.895833333333333</v>
      </c>
      <c r="I27" s="17">
        <v>0.989583333333333</v>
      </c>
      <c r="J27" s="84" t="s">
        <v>47</v>
      </c>
      <c r="K27" s="84" t="s">
        <v>9</v>
      </c>
      <c r="L27" s="84">
        <v>330</v>
      </c>
    </row>
    <row r="28" ht="27" customHeight="1" spans="11:12">
      <c r="K28" s="86" t="s">
        <v>96</v>
      </c>
      <c r="L28" s="6">
        <f>SUM(L4:L27)</f>
        <v>5000</v>
      </c>
    </row>
    <row r="31" spans="1:6">
      <c r="A31" s="60" t="s">
        <v>97</v>
      </c>
      <c r="B31" s="60"/>
      <c r="C31" s="60"/>
      <c r="D31" s="60"/>
      <c r="E31" s="60"/>
      <c r="F31" s="60"/>
    </row>
    <row r="32" spans="1:6">
      <c r="A32" s="60"/>
      <c r="B32" s="60"/>
      <c r="C32" s="60"/>
      <c r="D32" s="60"/>
      <c r="E32" s="60"/>
      <c r="F32" s="60"/>
    </row>
    <row r="33" ht="22" customHeight="1" spans="1:12">
      <c r="A33" s="61">
        <v>1</v>
      </c>
      <c r="B33" s="26" t="s">
        <v>98</v>
      </c>
      <c r="C33" s="16">
        <v>13908475748</v>
      </c>
      <c r="D33" s="16" t="s">
        <v>99</v>
      </c>
      <c r="E33" s="16">
        <v>13875819200</v>
      </c>
      <c r="F33" s="114" t="s">
        <v>45</v>
      </c>
      <c r="G33" s="16" t="s">
        <v>100</v>
      </c>
      <c r="H33" s="17">
        <v>0.569444444444444</v>
      </c>
      <c r="I33" s="17">
        <v>0.683333333333333</v>
      </c>
      <c r="J33" s="31" t="s">
        <v>101</v>
      </c>
      <c r="K33" s="31" t="s">
        <v>9</v>
      </c>
      <c r="L33" s="87">
        <v>280</v>
      </c>
    </row>
    <row r="34" ht="22" customHeight="1" spans="1:12">
      <c r="A34" s="61">
        <v>2</v>
      </c>
      <c r="B34" s="26" t="s">
        <v>102</v>
      </c>
      <c r="C34" s="16">
        <v>13973119204</v>
      </c>
      <c r="D34" s="16" t="s">
        <v>99</v>
      </c>
      <c r="E34" s="16">
        <v>13875819200</v>
      </c>
      <c r="F34" s="114" t="s">
        <v>45</v>
      </c>
      <c r="G34" s="16" t="s">
        <v>103</v>
      </c>
      <c r="H34" s="17">
        <v>0.635416666666667</v>
      </c>
      <c r="I34" s="17">
        <v>0.735416666666667</v>
      </c>
      <c r="J34" s="31" t="s">
        <v>101</v>
      </c>
      <c r="K34" s="40" t="s">
        <v>70</v>
      </c>
      <c r="L34" s="82">
        <v>350</v>
      </c>
    </row>
    <row r="35" ht="22" customHeight="1" spans="1:12">
      <c r="A35" s="61">
        <v>3</v>
      </c>
      <c r="B35" s="26" t="s">
        <v>104</v>
      </c>
      <c r="C35" s="16">
        <v>13517481166</v>
      </c>
      <c r="D35" s="16" t="s">
        <v>99</v>
      </c>
      <c r="E35" s="16">
        <v>13875819200</v>
      </c>
      <c r="F35" s="114" t="s">
        <v>45</v>
      </c>
      <c r="G35" s="16" t="s">
        <v>103</v>
      </c>
      <c r="H35" s="17">
        <v>0.635416666666667</v>
      </c>
      <c r="I35" s="17">
        <v>0.735416666666667</v>
      </c>
      <c r="J35" s="31" t="s">
        <v>101</v>
      </c>
      <c r="K35" s="88"/>
      <c r="L35" s="83"/>
    </row>
    <row r="36" ht="22" customHeight="1" spans="1:13">
      <c r="A36" s="61">
        <v>4</v>
      </c>
      <c r="B36" s="26" t="s">
        <v>105</v>
      </c>
      <c r="C36" s="16">
        <v>13823669872</v>
      </c>
      <c r="D36" s="16" t="s">
        <v>106</v>
      </c>
      <c r="E36" s="16">
        <v>18665343875</v>
      </c>
      <c r="F36" s="114" t="s">
        <v>45</v>
      </c>
      <c r="G36" s="16" t="s">
        <v>107</v>
      </c>
      <c r="H36" s="17">
        <v>0.717361111111111</v>
      </c>
      <c r="I36" s="17">
        <v>0.763194444444444</v>
      </c>
      <c r="J36" s="23" t="s">
        <v>108</v>
      </c>
      <c r="K36" s="31" t="s">
        <v>9</v>
      </c>
      <c r="L36" s="84">
        <v>280</v>
      </c>
      <c r="M36" s="89" t="s">
        <v>109</v>
      </c>
    </row>
    <row r="37" ht="22" customHeight="1" spans="1:12">
      <c r="A37" s="61">
        <v>5</v>
      </c>
      <c r="B37" s="26" t="s">
        <v>105</v>
      </c>
      <c r="C37" s="16">
        <v>13823669872</v>
      </c>
      <c r="D37" s="16" t="s">
        <v>106</v>
      </c>
      <c r="E37" s="16">
        <v>18665343875</v>
      </c>
      <c r="F37" s="114" t="s">
        <v>45</v>
      </c>
      <c r="G37" s="18" t="s">
        <v>110</v>
      </c>
      <c r="H37" s="19">
        <v>0.870138888888889</v>
      </c>
      <c r="I37" s="19">
        <v>0.909722222222222</v>
      </c>
      <c r="J37" s="23" t="s">
        <v>101</v>
      </c>
      <c r="K37" s="31" t="s">
        <v>9</v>
      </c>
      <c r="L37" s="84">
        <v>280</v>
      </c>
    </row>
    <row r="38" ht="22" customHeight="1" spans="1:12">
      <c r="A38" s="61">
        <v>6</v>
      </c>
      <c r="B38" s="26" t="s">
        <v>111</v>
      </c>
      <c r="C38" s="16">
        <v>15807142700</v>
      </c>
      <c r="D38" s="16" t="s">
        <v>112</v>
      </c>
      <c r="E38" s="16">
        <v>18571622060</v>
      </c>
      <c r="F38" s="114" t="s">
        <v>45</v>
      </c>
      <c r="G38" s="21" t="s">
        <v>113</v>
      </c>
      <c r="H38" s="22">
        <v>0.675</v>
      </c>
      <c r="I38" s="22">
        <v>0.851388888888889</v>
      </c>
      <c r="J38" s="31" t="s">
        <v>101</v>
      </c>
      <c r="K38" s="31" t="s">
        <v>9</v>
      </c>
      <c r="L38" s="84">
        <v>280</v>
      </c>
    </row>
    <row r="39" ht="22" customHeight="1" spans="1:12">
      <c r="A39" s="61">
        <v>7</v>
      </c>
      <c r="B39" s="26" t="s">
        <v>114</v>
      </c>
      <c r="C39" s="16">
        <v>13871067429</v>
      </c>
      <c r="D39" s="16" t="s">
        <v>115</v>
      </c>
      <c r="E39" s="16">
        <v>18672936636</v>
      </c>
      <c r="F39" s="114" t="s">
        <v>45</v>
      </c>
      <c r="G39" s="16" t="s">
        <v>116</v>
      </c>
      <c r="H39" s="17">
        <v>0.610416666666667</v>
      </c>
      <c r="I39" s="17">
        <v>0.785416666666667</v>
      </c>
      <c r="J39" s="31" t="s">
        <v>101</v>
      </c>
      <c r="K39" s="31" t="s">
        <v>9</v>
      </c>
      <c r="L39" s="84">
        <v>280</v>
      </c>
    </row>
    <row r="40" ht="22" customHeight="1" spans="1:12">
      <c r="A40" s="61">
        <v>8</v>
      </c>
      <c r="B40" s="26" t="s">
        <v>117</v>
      </c>
      <c r="C40" s="16">
        <v>18107835999</v>
      </c>
      <c r="D40" s="16" t="s">
        <v>118</v>
      </c>
      <c r="E40" s="16">
        <v>13978382696</v>
      </c>
      <c r="F40" s="114" t="s">
        <v>45</v>
      </c>
      <c r="G40" s="16" t="s">
        <v>119</v>
      </c>
      <c r="H40" s="17">
        <v>0.672222222222222</v>
      </c>
      <c r="I40" s="17">
        <v>0.791666666666667</v>
      </c>
      <c r="J40" s="31" t="s">
        <v>120</v>
      </c>
      <c r="K40" s="90" t="s">
        <v>70</v>
      </c>
      <c r="L40" s="82">
        <v>350</v>
      </c>
    </row>
    <row r="41" ht="22" customHeight="1" spans="1:12">
      <c r="A41" s="61">
        <v>9</v>
      </c>
      <c r="B41" s="26" t="s">
        <v>121</v>
      </c>
      <c r="C41" s="16">
        <v>18107835882</v>
      </c>
      <c r="D41" s="16" t="s">
        <v>118</v>
      </c>
      <c r="E41" s="16">
        <v>13978382696</v>
      </c>
      <c r="F41" s="114" t="s">
        <v>45</v>
      </c>
      <c r="G41" s="16" t="s">
        <v>119</v>
      </c>
      <c r="H41" s="17">
        <v>0.672222222222222</v>
      </c>
      <c r="I41" s="17">
        <v>0.791666666666667</v>
      </c>
      <c r="J41" s="31" t="s">
        <v>120</v>
      </c>
      <c r="K41" s="57"/>
      <c r="L41" s="85"/>
    </row>
    <row r="42" ht="22" customHeight="1" spans="1:12">
      <c r="A42" s="61">
        <v>10</v>
      </c>
      <c r="B42" s="26" t="s">
        <v>118</v>
      </c>
      <c r="C42" s="24">
        <v>13978382696</v>
      </c>
      <c r="D42" s="16" t="s">
        <v>118</v>
      </c>
      <c r="E42" s="16">
        <v>13978382696</v>
      </c>
      <c r="F42" s="114" t="s">
        <v>45</v>
      </c>
      <c r="G42" s="16" t="s">
        <v>119</v>
      </c>
      <c r="H42" s="17">
        <v>0.672222222222222</v>
      </c>
      <c r="I42" s="17">
        <v>0.791666666666667</v>
      </c>
      <c r="J42" s="31" t="s">
        <v>120</v>
      </c>
      <c r="K42" s="88"/>
      <c r="L42" s="83"/>
    </row>
    <row r="43" ht="20.25" spans="12:12">
      <c r="L43" s="6">
        <f>SUM(L33:L42)</f>
        <v>2100</v>
      </c>
    </row>
  </sheetData>
  <autoFilter ref="B3:L28"/>
  <mergeCells count="17">
    <mergeCell ref="J12:J13"/>
    <mergeCell ref="K5:K6"/>
    <mergeCell ref="K9:K10"/>
    <mergeCell ref="K12:K13"/>
    <mergeCell ref="K15:K16"/>
    <mergeCell ref="K20:K23"/>
    <mergeCell ref="K34:K35"/>
    <mergeCell ref="K40:K42"/>
    <mergeCell ref="L5:L6"/>
    <mergeCell ref="L9:L10"/>
    <mergeCell ref="L12:L13"/>
    <mergeCell ref="L15:L16"/>
    <mergeCell ref="L20:L23"/>
    <mergeCell ref="L34:L35"/>
    <mergeCell ref="L40:L42"/>
    <mergeCell ref="A1:E2"/>
    <mergeCell ref="A31:F32"/>
  </mergeCells>
  <conditionalFormatting sqref="B27">
    <cfRule type="duplicateValues" dxfId="0" priority="1"/>
  </conditionalFormatting>
  <conditionalFormatting sqref="B36">
    <cfRule type="duplicateValues" dxfId="0" priority="5"/>
  </conditionalFormatting>
  <conditionalFormatting sqref="B37">
    <cfRule type="duplicateValues" dxfId="0" priority="2"/>
  </conditionalFormatting>
  <conditionalFormatting sqref="B5:B17 B20:B26">
    <cfRule type="duplicateValues" dxfId="0" priority="7"/>
  </conditionalFormatting>
  <conditionalFormatting sqref="B33 B35 B39:B42">
    <cfRule type="duplicateValues" dxfId="0" priority="6"/>
  </conditionalFormatting>
  <pageMargins left="0.751388888888889" right="0.751388888888889" top="1" bottom="1" header="0.511805555555556" footer="0.511805555555556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opLeftCell="G1" workbookViewId="0">
      <selection activeCell="L5" sqref="L5"/>
    </sheetView>
  </sheetViews>
  <sheetFormatPr defaultColWidth="9" defaultRowHeight="13.5" outlineLevelRow="7"/>
  <cols>
    <col min="1" max="1" width="6" style="3" customWidth="1"/>
    <col min="2" max="2" width="10.875" style="3" customWidth="1"/>
    <col min="3" max="3" width="14" style="3" customWidth="1"/>
    <col min="4" max="4" width="10.375" style="3" customWidth="1"/>
    <col min="5" max="5" width="14.375" style="8" customWidth="1"/>
    <col min="6" max="6" width="10.875" style="3" customWidth="1"/>
    <col min="7" max="7" width="9.5" style="3" customWidth="1"/>
    <col min="8" max="8" width="27.125" style="3" customWidth="1"/>
    <col min="9" max="9" width="14.25" style="3" customWidth="1"/>
    <col min="10" max="11" width="12.625" style="3" customWidth="1"/>
    <col min="12" max="12" width="29.25" customWidth="1"/>
    <col min="14" max="14" width="31.5" customWidth="1"/>
    <col min="15" max="15" width="11" customWidth="1"/>
  </cols>
  <sheetData>
    <row r="1" ht="18" customHeight="1" spans="1:20">
      <c r="A1" s="59" t="s">
        <v>122</v>
      </c>
      <c r="B1" s="59"/>
      <c r="C1" s="59"/>
      <c r="D1" s="59"/>
      <c r="G1" s="60" t="s">
        <v>123</v>
      </c>
      <c r="H1" s="60"/>
      <c r="I1" s="60"/>
      <c r="J1" s="60"/>
      <c r="K1" s="60"/>
      <c r="L1" s="60"/>
      <c r="M1" s="60"/>
      <c r="T1" s="3"/>
    </row>
    <row r="2" ht="18" customHeight="1" spans="1:20">
      <c r="A2" s="59"/>
      <c r="B2" s="59"/>
      <c r="C2" s="59"/>
      <c r="D2" s="59"/>
      <c r="G2" s="60"/>
      <c r="H2" s="60"/>
      <c r="I2" s="60"/>
      <c r="J2" s="60"/>
      <c r="K2" s="60"/>
      <c r="L2" s="60"/>
      <c r="M2" s="60"/>
      <c r="T2" s="3"/>
    </row>
    <row r="3" s="2" customFormat="1" ht="36" customHeight="1" spans="1:13">
      <c r="A3" s="11" t="s">
        <v>30</v>
      </c>
      <c r="B3" s="12" t="s">
        <v>33</v>
      </c>
      <c r="C3" s="12" t="s">
        <v>34</v>
      </c>
      <c r="D3" s="12" t="s">
        <v>31</v>
      </c>
      <c r="E3" s="12" t="s">
        <v>32</v>
      </c>
      <c r="F3" s="12" t="s">
        <v>35</v>
      </c>
      <c r="G3" s="61">
        <v>1</v>
      </c>
      <c r="H3" s="62" t="s">
        <v>124</v>
      </c>
      <c r="I3" s="16" t="s">
        <v>125</v>
      </c>
      <c r="J3" s="72" t="s">
        <v>126</v>
      </c>
      <c r="K3" s="72" t="s">
        <v>70</v>
      </c>
      <c r="L3" s="16" t="s">
        <v>127</v>
      </c>
      <c r="M3" s="16">
        <v>800</v>
      </c>
    </row>
    <row r="4" s="3" customFormat="1" ht="36" customHeight="1" spans="1:13">
      <c r="A4" s="63">
        <v>1</v>
      </c>
      <c r="B4" s="64" t="s">
        <v>128</v>
      </c>
      <c r="C4" s="64">
        <v>13668995065</v>
      </c>
      <c r="D4" s="64" t="s">
        <v>129</v>
      </c>
      <c r="E4" s="64">
        <v>13724123615</v>
      </c>
      <c r="F4" s="65" t="s">
        <v>130</v>
      </c>
      <c r="G4" s="61">
        <v>2</v>
      </c>
      <c r="H4" s="62" t="s">
        <v>124</v>
      </c>
      <c r="I4" s="16" t="s">
        <v>125</v>
      </c>
      <c r="J4" s="72" t="s">
        <v>126</v>
      </c>
      <c r="K4" s="72" t="s">
        <v>131</v>
      </c>
      <c r="L4" s="16" t="s">
        <v>127</v>
      </c>
      <c r="M4" s="16">
        <v>1200</v>
      </c>
    </row>
    <row r="5" s="3" customFormat="1" ht="36" customHeight="1" spans="1:13">
      <c r="A5" s="63">
        <v>2</v>
      </c>
      <c r="B5" s="64" t="s">
        <v>132</v>
      </c>
      <c r="C5" s="64">
        <v>13662378750</v>
      </c>
      <c r="D5" s="64" t="s">
        <v>133</v>
      </c>
      <c r="E5" s="64">
        <v>18665000236</v>
      </c>
      <c r="F5" s="65" t="s">
        <v>130</v>
      </c>
      <c r="G5" s="61">
        <v>3</v>
      </c>
      <c r="H5" s="62" t="s">
        <v>134</v>
      </c>
      <c r="I5" s="16" t="s">
        <v>135</v>
      </c>
      <c r="J5" s="16"/>
      <c r="K5" s="16" t="s">
        <v>70</v>
      </c>
      <c r="L5" s="20" t="s">
        <v>136</v>
      </c>
      <c r="M5" s="16">
        <v>350</v>
      </c>
    </row>
    <row r="6" s="3" customFormat="1" ht="20.25" spans="12:13">
      <c r="L6" s="6" t="s">
        <v>96</v>
      </c>
      <c r="M6" s="6">
        <f>SUM(M3:M5)</f>
        <v>2350</v>
      </c>
    </row>
    <row r="7" s="3" customFormat="1" spans="1:3">
      <c r="A7" s="66" t="s">
        <v>137</v>
      </c>
      <c r="B7" s="67"/>
      <c r="C7" s="68"/>
    </row>
    <row r="8" s="3" customFormat="1" spans="1:3">
      <c r="A8" s="69"/>
      <c r="B8" s="70"/>
      <c r="C8" s="71"/>
    </row>
  </sheetData>
  <mergeCells count="3">
    <mergeCell ref="A1:D2"/>
    <mergeCell ref="A7:C8"/>
    <mergeCell ref="G1:M2"/>
  </mergeCells>
  <conditionalFormatting sqref="H4">
    <cfRule type="duplicateValues" dxfId="0" priority="1"/>
  </conditionalFormatting>
  <conditionalFormatting sqref="H3 H5">
    <cfRule type="duplicateValues" dxfId="0" priority="2"/>
  </conditionalFormatting>
  <pageMargins left="0.751388888888889" right="0.751388888888889" top="1" bottom="1" header="0.511805555555556" footer="0.511805555555556"/>
  <pageSetup paperSize="9" scale="6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opLeftCell="A28" workbookViewId="0">
      <selection activeCell="K27" sqref="K27:K28"/>
    </sheetView>
  </sheetViews>
  <sheetFormatPr defaultColWidth="9" defaultRowHeight="13.5"/>
  <cols>
    <col min="1" max="1" width="6.75" customWidth="1"/>
    <col min="2" max="2" width="10.25" customWidth="1"/>
    <col min="3" max="3" width="16" customWidth="1"/>
    <col min="4" max="4" width="24.75" customWidth="1"/>
    <col min="5" max="5" width="9.375" customWidth="1"/>
    <col min="6" max="6" width="10.375" customWidth="1"/>
    <col min="7" max="7" width="13.875" customWidth="1"/>
    <col min="8" max="8" width="12.25" style="2" customWidth="1"/>
    <col min="9" max="9" width="11.875" customWidth="1"/>
    <col min="10" max="10" width="8.5" style="3" customWidth="1"/>
    <col min="11" max="11" width="9.375" style="4" customWidth="1"/>
    <col min="12" max="12" width="9" style="3"/>
  </cols>
  <sheetData>
    <row r="1" spans="1:9">
      <c r="A1" s="5" t="s">
        <v>138</v>
      </c>
      <c r="B1" s="6"/>
      <c r="C1" s="6"/>
      <c r="D1" s="7"/>
      <c r="E1" s="8"/>
      <c r="F1" s="3"/>
      <c r="G1" s="3"/>
      <c r="H1" s="9"/>
      <c r="I1" s="3"/>
    </row>
    <row r="2" spans="1:9">
      <c r="A2" s="10"/>
      <c r="B2" s="6"/>
      <c r="C2" s="6"/>
      <c r="D2" s="7"/>
      <c r="E2" s="8"/>
      <c r="F2" s="3"/>
      <c r="G2" s="3"/>
      <c r="H2" s="9"/>
      <c r="I2" s="3"/>
    </row>
    <row r="3" s="1" customFormat="1" ht="16.5" spans="1:12">
      <c r="A3" s="11" t="s">
        <v>30</v>
      </c>
      <c r="B3" s="12" t="s">
        <v>33</v>
      </c>
      <c r="C3" s="12" t="s">
        <v>34</v>
      </c>
      <c r="D3" s="12" t="s">
        <v>31</v>
      </c>
      <c r="E3" s="12" t="s">
        <v>35</v>
      </c>
      <c r="F3" s="13" t="s">
        <v>36</v>
      </c>
      <c r="G3" s="12" t="s">
        <v>139</v>
      </c>
      <c r="H3" s="12" t="s">
        <v>140</v>
      </c>
      <c r="I3" s="12" t="s">
        <v>141</v>
      </c>
      <c r="J3" s="12" t="s">
        <v>37</v>
      </c>
      <c r="K3" s="12" t="s">
        <v>39</v>
      </c>
      <c r="L3" s="27" t="s">
        <v>142</v>
      </c>
    </row>
    <row r="4" s="1" customFormat="1" ht="20" customHeight="1" spans="1:12">
      <c r="A4" s="14">
        <v>1</v>
      </c>
      <c r="B4" s="15" t="s">
        <v>59</v>
      </c>
      <c r="C4" s="16">
        <v>13991990128</v>
      </c>
      <c r="D4" s="16" t="s">
        <v>143</v>
      </c>
      <c r="E4" s="16" t="s">
        <v>144</v>
      </c>
      <c r="F4" s="114" t="s">
        <v>145</v>
      </c>
      <c r="G4" s="16" t="s">
        <v>146</v>
      </c>
      <c r="H4" s="17">
        <v>0.569444444444444</v>
      </c>
      <c r="I4" s="28">
        <v>0.465277777777778</v>
      </c>
      <c r="J4" s="28" t="s">
        <v>47</v>
      </c>
      <c r="K4" s="29" t="s">
        <v>9</v>
      </c>
      <c r="L4" s="30">
        <v>280</v>
      </c>
    </row>
    <row r="5" s="1" customFormat="1" ht="20" customHeight="1" spans="1:12">
      <c r="A5" s="14">
        <v>2</v>
      </c>
      <c r="B5" s="15" t="s">
        <v>105</v>
      </c>
      <c r="C5" s="16">
        <v>13823669872</v>
      </c>
      <c r="D5" s="16" t="s">
        <v>147</v>
      </c>
      <c r="E5" s="16" t="s">
        <v>148</v>
      </c>
      <c r="F5" s="114" t="s">
        <v>145</v>
      </c>
      <c r="G5" s="18" t="s">
        <v>149</v>
      </c>
      <c r="H5" s="19">
        <v>0.679861111111111</v>
      </c>
      <c r="I5" s="19">
        <v>0.611111111111111</v>
      </c>
      <c r="J5" s="23" t="s">
        <v>108</v>
      </c>
      <c r="K5" s="31" t="s">
        <v>9</v>
      </c>
      <c r="L5" s="30">
        <v>280</v>
      </c>
    </row>
    <row r="6" s="1" customFormat="1" ht="20" customHeight="1" spans="1:12">
      <c r="A6" s="14">
        <v>3</v>
      </c>
      <c r="B6" s="15" t="s">
        <v>74</v>
      </c>
      <c r="C6" s="16">
        <v>13901743189</v>
      </c>
      <c r="D6" s="16" t="s">
        <v>150</v>
      </c>
      <c r="E6" s="16" t="s">
        <v>144</v>
      </c>
      <c r="F6" s="114" t="s">
        <v>145</v>
      </c>
      <c r="G6" s="16" t="s">
        <v>151</v>
      </c>
      <c r="H6" s="17">
        <v>0.701388888888889</v>
      </c>
      <c r="I6" s="28">
        <v>0.597222222222222</v>
      </c>
      <c r="J6" s="32" t="s">
        <v>47</v>
      </c>
      <c r="K6" s="32" t="s">
        <v>9</v>
      </c>
      <c r="L6" s="33">
        <v>280</v>
      </c>
    </row>
    <row r="7" s="1" customFormat="1" ht="20" customHeight="1" spans="1:12">
      <c r="A7" s="14">
        <v>4</v>
      </c>
      <c r="B7" s="15" t="s">
        <v>76</v>
      </c>
      <c r="C7" s="16">
        <v>13600532031</v>
      </c>
      <c r="D7" s="16" t="s">
        <v>152</v>
      </c>
      <c r="E7" s="16" t="s">
        <v>153</v>
      </c>
      <c r="F7" s="114" t="s">
        <v>145</v>
      </c>
      <c r="G7" s="16" t="s">
        <v>154</v>
      </c>
      <c r="H7" s="17">
        <v>0.704861111111111</v>
      </c>
      <c r="I7" s="28">
        <v>0.597222222222222</v>
      </c>
      <c r="J7" s="34"/>
      <c r="K7" s="34"/>
      <c r="L7" s="35"/>
    </row>
    <row r="8" s="1" customFormat="1" ht="20" customHeight="1" spans="1:12">
      <c r="A8" s="14">
        <v>5</v>
      </c>
      <c r="B8" s="15" t="s">
        <v>98</v>
      </c>
      <c r="C8" s="16">
        <v>13908475748</v>
      </c>
      <c r="D8" s="20" t="s">
        <v>155</v>
      </c>
      <c r="E8" s="21" t="s">
        <v>156</v>
      </c>
      <c r="F8" s="114" t="s">
        <v>145</v>
      </c>
      <c r="G8" s="16" t="s">
        <v>157</v>
      </c>
      <c r="H8" s="17">
        <v>0.74375</v>
      </c>
      <c r="I8" s="28">
        <v>0.666666666666667</v>
      </c>
      <c r="J8" s="36" t="s">
        <v>158</v>
      </c>
      <c r="K8" s="29" t="s">
        <v>9</v>
      </c>
      <c r="L8" s="30">
        <v>280</v>
      </c>
    </row>
    <row r="9" s="1" customFormat="1" ht="20" customHeight="1" spans="1:12">
      <c r="A9" s="14">
        <v>6</v>
      </c>
      <c r="B9" s="15" t="s">
        <v>79</v>
      </c>
      <c r="C9" s="16">
        <v>13311920325</v>
      </c>
      <c r="D9" s="16" t="s">
        <v>159</v>
      </c>
      <c r="E9" s="16" t="s">
        <v>144</v>
      </c>
      <c r="F9" s="114" t="s">
        <v>145</v>
      </c>
      <c r="G9" s="21" t="s">
        <v>160</v>
      </c>
      <c r="H9" s="22">
        <v>0.604166666666667</v>
      </c>
      <c r="I9" s="22">
        <v>0.520833333333333</v>
      </c>
      <c r="J9" s="28" t="s">
        <v>47</v>
      </c>
      <c r="K9" s="29" t="s">
        <v>9</v>
      </c>
      <c r="L9" s="30">
        <v>280</v>
      </c>
    </row>
    <row r="10" s="1" customFormat="1" ht="20" customHeight="1" spans="1:12">
      <c r="A10" s="14">
        <v>7</v>
      </c>
      <c r="B10" s="15" t="s">
        <v>111</v>
      </c>
      <c r="C10" s="16">
        <v>15807142700</v>
      </c>
      <c r="D10" s="23"/>
      <c r="E10" s="16" t="s">
        <v>161</v>
      </c>
      <c r="F10" s="114" t="s">
        <v>145</v>
      </c>
      <c r="G10" s="16" t="s">
        <v>162</v>
      </c>
      <c r="H10" s="17">
        <v>0.779861111111111</v>
      </c>
      <c r="I10" s="34">
        <v>0.701388888888889</v>
      </c>
      <c r="J10" s="37" t="s">
        <v>158</v>
      </c>
      <c r="K10" s="38" t="s">
        <v>9</v>
      </c>
      <c r="L10" s="30">
        <v>280</v>
      </c>
    </row>
    <row r="11" s="1" customFormat="1" ht="20" customHeight="1" spans="1:12">
      <c r="A11" s="14">
        <v>8</v>
      </c>
      <c r="B11" s="15" t="s">
        <v>81</v>
      </c>
      <c r="C11" s="16">
        <v>13958021377</v>
      </c>
      <c r="D11" s="16" t="s">
        <v>163</v>
      </c>
      <c r="E11" s="16" t="s">
        <v>164</v>
      </c>
      <c r="F11" s="114" t="s">
        <v>145</v>
      </c>
      <c r="G11" s="16" t="s">
        <v>165</v>
      </c>
      <c r="H11" s="17">
        <v>0.791666666666667</v>
      </c>
      <c r="I11" s="39">
        <v>0.6875</v>
      </c>
      <c r="J11" s="40" t="s">
        <v>47</v>
      </c>
      <c r="K11" s="40" t="s">
        <v>70</v>
      </c>
      <c r="L11" s="33">
        <v>350</v>
      </c>
    </row>
    <row r="12" s="1" customFormat="1" ht="20" customHeight="1" spans="1:12">
      <c r="A12" s="14">
        <v>9</v>
      </c>
      <c r="B12" s="15" t="s">
        <v>84</v>
      </c>
      <c r="C12" s="16">
        <v>13906523095</v>
      </c>
      <c r="D12" s="16" t="s">
        <v>163</v>
      </c>
      <c r="E12" s="16" t="s">
        <v>164</v>
      </c>
      <c r="F12" s="114" t="s">
        <v>145</v>
      </c>
      <c r="G12" s="16" t="s">
        <v>165</v>
      </c>
      <c r="H12" s="17">
        <v>0.791666666666667</v>
      </c>
      <c r="I12" s="41"/>
      <c r="J12" s="42"/>
      <c r="K12" s="42"/>
      <c r="L12" s="43"/>
    </row>
    <row r="13" s="1" customFormat="1" ht="20" customHeight="1" spans="1:12">
      <c r="A13" s="14">
        <v>10</v>
      </c>
      <c r="B13" s="15" t="s">
        <v>82</v>
      </c>
      <c r="C13" s="24">
        <v>15757116195</v>
      </c>
      <c r="D13" s="25" t="s">
        <v>166</v>
      </c>
      <c r="E13" s="16" t="s">
        <v>164</v>
      </c>
      <c r="F13" s="114" t="s">
        <v>145</v>
      </c>
      <c r="G13" s="16" t="s">
        <v>165</v>
      </c>
      <c r="H13" s="17">
        <v>0.791666666666667</v>
      </c>
      <c r="I13" s="41"/>
      <c r="J13" s="42"/>
      <c r="K13" s="42"/>
      <c r="L13" s="43"/>
    </row>
    <row r="14" s="1" customFormat="1" ht="20" customHeight="1" spans="1:12">
      <c r="A14" s="14">
        <v>11</v>
      </c>
      <c r="B14" s="15" t="s">
        <v>66</v>
      </c>
      <c r="C14" s="24">
        <v>18103860878</v>
      </c>
      <c r="D14" s="25" t="s">
        <v>166</v>
      </c>
      <c r="E14" s="16" t="s">
        <v>167</v>
      </c>
      <c r="F14" s="114" t="s">
        <v>145</v>
      </c>
      <c r="G14" s="16" t="s">
        <v>168</v>
      </c>
      <c r="H14" s="17">
        <v>0.795138888888889</v>
      </c>
      <c r="I14" s="41"/>
      <c r="J14" s="42"/>
      <c r="K14" s="42"/>
      <c r="L14" s="43"/>
    </row>
    <row r="15" s="1" customFormat="1" ht="20" customHeight="1" spans="1:12">
      <c r="A15" s="14">
        <v>12</v>
      </c>
      <c r="B15" s="15" t="s">
        <v>85</v>
      </c>
      <c r="C15" s="16">
        <v>13858192130</v>
      </c>
      <c r="D15" s="16" t="s">
        <v>163</v>
      </c>
      <c r="E15" s="16" t="s">
        <v>164</v>
      </c>
      <c r="F15" s="114" t="s">
        <v>145</v>
      </c>
      <c r="G15" s="16" t="s">
        <v>169</v>
      </c>
      <c r="H15" s="17">
        <v>0.895833333333333</v>
      </c>
      <c r="I15" s="41"/>
      <c r="J15" s="42"/>
      <c r="K15" s="42"/>
      <c r="L15" s="43"/>
    </row>
    <row r="16" ht="20" customHeight="1" spans="1:12">
      <c r="A16" s="14">
        <v>13</v>
      </c>
      <c r="B16" s="15" t="s">
        <v>117</v>
      </c>
      <c r="C16" s="16">
        <v>18107835999</v>
      </c>
      <c r="D16" s="16" t="s">
        <v>170</v>
      </c>
      <c r="E16" s="16" t="s">
        <v>171</v>
      </c>
      <c r="F16" s="114" t="s">
        <v>145</v>
      </c>
      <c r="G16" s="16" t="s">
        <v>172</v>
      </c>
      <c r="H16" s="17">
        <v>0.809027777777778</v>
      </c>
      <c r="I16" s="39">
        <v>0.736111111111111</v>
      </c>
      <c r="J16" s="44" t="s">
        <v>158</v>
      </c>
      <c r="K16" s="40" t="s">
        <v>70</v>
      </c>
      <c r="L16" s="33">
        <v>350</v>
      </c>
    </row>
    <row r="17" ht="20" customHeight="1" spans="1:12">
      <c r="A17" s="14">
        <v>14</v>
      </c>
      <c r="B17" s="15" t="s">
        <v>121</v>
      </c>
      <c r="C17" s="16">
        <v>18107835882</v>
      </c>
      <c r="D17" s="16" t="s">
        <v>170</v>
      </c>
      <c r="E17" s="16" t="s">
        <v>171</v>
      </c>
      <c r="F17" s="114" t="s">
        <v>145</v>
      </c>
      <c r="G17" s="16" t="s">
        <v>172</v>
      </c>
      <c r="H17" s="17">
        <v>0.809027777777778</v>
      </c>
      <c r="I17" s="41"/>
      <c r="J17" s="45"/>
      <c r="K17" s="42"/>
      <c r="L17" s="43"/>
    </row>
    <row r="18" ht="20" customHeight="1" spans="1:12">
      <c r="A18" s="14">
        <v>15</v>
      </c>
      <c r="B18" s="15" t="s">
        <v>118</v>
      </c>
      <c r="C18" s="24">
        <v>13978382696</v>
      </c>
      <c r="D18" s="25" t="s">
        <v>166</v>
      </c>
      <c r="E18" s="16" t="s">
        <v>171</v>
      </c>
      <c r="F18" s="114" t="s">
        <v>145</v>
      </c>
      <c r="G18" s="16" t="s">
        <v>172</v>
      </c>
      <c r="H18" s="17">
        <v>0.809027777777778</v>
      </c>
      <c r="I18" s="41"/>
      <c r="J18" s="45"/>
      <c r="K18" s="42"/>
      <c r="L18" s="43"/>
    </row>
    <row r="19" ht="20" customHeight="1" spans="1:12">
      <c r="A19" s="14">
        <v>16</v>
      </c>
      <c r="B19" s="15" t="s">
        <v>86</v>
      </c>
      <c r="C19" s="16">
        <v>15850661434</v>
      </c>
      <c r="D19" s="16" t="s">
        <v>173</v>
      </c>
      <c r="E19" s="16" t="s">
        <v>156</v>
      </c>
      <c r="F19" s="114" t="s">
        <v>145</v>
      </c>
      <c r="G19" s="21" t="s">
        <v>174</v>
      </c>
      <c r="H19" s="17">
        <v>0.825</v>
      </c>
      <c r="I19" s="34"/>
      <c r="J19" s="46"/>
      <c r="K19" s="47"/>
      <c r="L19" s="48"/>
    </row>
    <row r="20" ht="20" customHeight="1" spans="1:12">
      <c r="A20" s="14">
        <v>17</v>
      </c>
      <c r="B20" s="16" t="s">
        <v>175</v>
      </c>
      <c r="C20" s="16">
        <v>15305155381</v>
      </c>
      <c r="D20" s="16" t="s">
        <v>176</v>
      </c>
      <c r="E20" s="16" t="s">
        <v>177</v>
      </c>
      <c r="F20" s="114" t="s">
        <v>178</v>
      </c>
      <c r="G20" s="16" t="s">
        <v>179</v>
      </c>
      <c r="H20" s="17">
        <v>0.822916666666667</v>
      </c>
      <c r="I20" s="39">
        <v>0.729166666666667</v>
      </c>
      <c r="J20" s="40" t="s">
        <v>47</v>
      </c>
      <c r="K20" s="40" t="s">
        <v>70</v>
      </c>
      <c r="L20" s="33">
        <v>350</v>
      </c>
    </row>
    <row r="21" ht="20" customHeight="1" spans="1:12">
      <c r="A21" s="14">
        <v>18</v>
      </c>
      <c r="B21" s="15" t="s">
        <v>49</v>
      </c>
      <c r="C21" s="16">
        <v>13102190527</v>
      </c>
      <c r="D21" s="16" t="s">
        <v>180</v>
      </c>
      <c r="E21" s="16" t="s">
        <v>181</v>
      </c>
      <c r="F21" s="114" t="s">
        <v>145</v>
      </c>
      <c r="G21" s="16" t="s">
        <v>182</v>
      </c>
      <c r="H21" s="17">
        <v>0.829861111111111</v>
      </c>
      <c r="I21" s="41"/>
      <c r="J21" s="42"/>
      <c r="K21" s="42"/>
      <c r="L21" s="43"/>
    </row>
    <row r="22" ht="20" customHeight="1" spans="1:12">
      <c r="A22" s="14">
        <v>19</v>
      </c>
      <c r="B22" s="15" t="s">
        <v>50</v>
      </c>
      <c r="C22" s="24">
        <v>13323369539</v>
      </c>
      <c r="D22" s="25" t="s">
        <v>166</v>
      </c>
      <c r="E22" s="16" t="s">
        <v>181</v>
      </c>
      <c r="F22" s="114" t="s">
        <v>145</v>
      </c>
      <c r="G22" s="16" t="s">
        <v>182</v>
      </c>
      <c r="H22" s="17">
        <v>0.829861111111111</v>
      </c>
      <c r="I22" s="34"/>
      <c r="J22" s="47"/>
      <c r="K22" s="47"/>
      <c r="L22" s="48"/>
    </row>
    <row r="23" ht="20" customHeight="1" spans="1:12">
      <c r="A23" s="14">
        <v>20</v>
      </c>
      <c r="B23" s="15" t="s">
        <v>73</v>
      </c>
      <c r="C23" s="16">
        <v>18133916118</v>
      </c>
      <c r="D23" s="16" t="s">
        <v>183</v>
      </c>
      <c r="E23" s="16" t="s">
        <v>184</v>
      </c>
      <c r="F23" s="114" t="s">
        <v>145</v>
      </c>
      <c r="G23" s="16" t="s">
        <v>185</v>
      </c>
      <c r="H23" s="17">
        <v>0.840277777777778</v>
      </c>
      <c r="I23" s="28">
        <v>0.739583333333333</v>
      </c>
      <c r="J23" s="31" t="s">
        <v>47</v>
      </c>
      <c r="K23" s="49" t="s">
        <v>70</v>
      </c>
      <c r="L23" s="50">
        <v>350</v>
      </c>
    </row>
    <row r="24" ht="20" customHeight="1" spans="1:12">
      <c r="A24" s="14">
        <v>21</v>
      </c>
      <c r="B24" s="15" t="s">
        <v>91</v>
      </c>
      <c r="C24" s="16">
        <v>13838366116</v>
      </c>
      <c r="D24" s="16" t="s">
        <v>186</v>
      </c>
      <c r="E24" s="16" t="s">
        <v>167</v>
      </c>
      <c r="F24" s="114" t="s">
        <v>145</v>
      </c>
      <c r="G24" s="16" t="s">
        <v>187</v>
      </c>
      <c r="H24" s="17">
        <v>0.84375</v>
      </c>
      <c r="I24" s="28"/>
      <c r="J24" s="31"/>
      <c r="K24" s="49"/>
      <c r="L24" s="50"/>
    </row>
    <row r="25" ht="20" customHeight="1" spans="1:12">
      <c r="A25" s="14">
        <v>22</v>
      </c>
      <c r="B25" s="15" t="s">
        <v>62</v>
      </c>
      <c r="C25" s="16">
        <v>13903835719</v>
      </c>
      <c r="D25" s="16" t="s">
        <v>186</v>
      </c>
      <c r="E25" s="16" t="s">
        <v>167</v>
      </c>
      <c r="F25" s="115" t="s">
        <v>188</v>
      </c>
      <c r="G25" s="18" t="s">
        <v>168</v>
      </c>
      <c r="H25" s="19">
        <v>0.795138888888889</v>
      </c>
      <c r="I25" s="28">
        <v>0.6875</v>
      </c>
      <c r="J25" s="31" t="s">
        <v>47</v>
      </c>
      <c r="K25" s="31" t="s">
        <v>9</v>
      </c>
      <c r="L25" s="30">
        <v>280</v>
      </c>
    </row>
    <row r="26" ht="20" customHeight="1" spans="1:12">
      <c r="A26" s="14">
        <v>23</v>
      </c>
      <c r="B26" s="15" t="s">
        <v>93</v>
      </c>
      <c r="C26" s="16">
        <v>13601723465</v>
      </c>
      <c r="D26" s="16" t="s">
        <v>189</v>
      </c>
      <c r="E26" s="16" t="s">
        <v>190</v>
      </c>
      <c r="F26" s="114" t="s">
        <v>145</v>
      </c>
      <c r="G26" s="16" t="s">
        <v>169</v>
      </c>
      <c r="H26" s="17">
        <v>0.895833333333333</v>
      </c>
      <c r="I26" s="28">
        <v>0.756944444444444</v>
      </c>
      <c r="J26" s="31" t="s">
        <v>47</v>
      </c>
      <c r="K26" s="31" t="s">
        <v>9</v>
      </c>
      <c r="L26" s="30">
        <v>280</v>
      </c>
    </row>
    <row r="27" ht="20" customHeight="1" spans="1:12">
      <c r="A27" s="14">
        <v>24</v>
      </c>
      <c r="B27" s="15" t="s">
        <v>102</v>
      </c>
      <c r="C27" s="16">
        <v>13973119204</v>
      </c>
      <c r="D27" s="16" t="s">
        <v>155</v>
      </c>
      <c r="E27" s="21" t="s">
        <v>156</v>
      </c>
      <c r="F27" s="114" t="s">
        <v>145</v>
      </c>
      <c r="G27" s="16" t="s">
        <v>191</v>
      </c>
      <c r="H27" s="17">
        <v>0.861111111111111</v>
      </c>
      <c r="I27" s="28">
        <v>0.784722222222222</v>
      </c>
      <c r="J27" s="23" t="s">
        <v>158</v>
      </c>
      <c r="K27" s="20" t="s">
        <v>70</v>
      </c>
      <c r="L27" s="51">
        <v>350</v>
      </c>
    </row>
    <row r="28" ht="20" customHeight="1" spans="1:12">
      <c r="A28" s="14">
        <v>25</v>
      </c>
      <c r="B28" s="15" t="s">
        <v>104</v>
      </c>
      <c r="C28" s="16">
        <v>13517481166</v>
      </c>
      <c r="D28" s="16" t="s">
        <v>155</v>
      </c>
      <c r="E28" s="16" t="s">
        <v>156</v>
      </c>
      <c r="F28" s="114" t="s">
        <v>145</v>
      </c>
      <c r="G28" s="16" t="s">
        <v>191</v>
      </c>
      <c r="H28" s="17">
        <v>0.861111111111111</v>
      </c>
      <c r="I28" s="28"/>
      <c r="J28" s="21"/>
      <c r="K28" s="16"/>
      <c r="L28" s="52"/>
    </row>
    <row r="29" ht="22.5" spans="11:12">
      <c r="K29" s="53" t="s">
        <v>96</v>
      </c>
      <c r="L29" s="54">
        <f>SUM(L4:L28)</f>
        <v>3990</v>
      </c>
    </row>
    <row r="32" spans="1:9">
      <c r="A32" s="5" t="s">
        <v>192</v>
      </c>
      <c r="B32" s="6"/>
      <c r="C32" s="6"/>
      <c r="D32" s="7"/>
      <c r="E32" s="8"/>
      <c r="F32" s="3"/>
      <c r="G32" s="3"/>
      <c r="H32" s="9"/>
      <c r="I32" s="3"/>
    </row>
    <row r="33" spans="1:9">
      <c r="A33" s="10"/>
      <c r="B33" s="6"/>
      <c r="C33" s="6"/>
      <c r="D33" s="7"/>
      <c r="E33" s="8"/>
      <c r="F33" s="3"/>
      <c r="G33" s="3"/>
      <c r="H33" s="9"/>
      <c r="I33" s="3"/>
    </row>
    <row r="34" ht="18" spans="1:12">
      <c r="A34" s="14">
        <v>1</v>
      </c>
      <c r="B34" s="26" t="s">
        <v>86</v>
      </c>
      <c r="C34" s="16">
        <v>15850661434</v>
      </c>
      <c r="D34" s="16" t="s">
        <v>173</v>
      </c>
      <c r="E34" s="16" t="s">
        <v>144</v>
      </c>
      <c r="F34" s="116" t="s">
        <v>193</v>
      </c>
      <c r="G34" s="21" t="s">
        <v>194</v>
      </c>
      <c r="H34" s="17">
        <v>0.315277777777778</v>
      </c>
      <c r="I34" s="28">
        <v>0.208333333333333</v>
      </c>
      <c r="J34" s="31" t="s">
        <v>158</v>
      </c>
      <c r="K34" s="31" t="s">
        <v>9</v>
      </c>
      <c r="L34" s="31">
        <v>280</v>
      </c>
    </row>
    <row r="35" ht="18" spans="1:12">
      <c r="A35" s="14">
        <v>2</v>
      </c>
      <c r="B35" s="26" t="s">
        <v>55</v>
      </c>
      <c r="C35" s="16">
        <v>13817862586</v>
      </c>
      <c r="D35" s="16" t="s">
        <v>159</v>
      </c>
      <c r="E35" s="16" t="s">
        <v>144</v>
      </c>
      <c r="F35" s="116" t="s">
        <v>193</v>
      </c>
      <c r="G35" s="16" t="s">
        <v>195</v>
      </c>
      <c r="H35" s="17">
        <v>0.354166666666667</v>
      </c>
      <c r="I35" s="28">
        <v>0.263888888888889</v>
      </c>
      <c r="J35" s="31" t="s">
        <v>47</v>
      </c>
      <c r="K35" s="55" t="s">
        <v>9</v>
      </c>
      <c r="L35" s="55">
        <v>280</v>
      </c>
    </row>
    <row r="36" ht="18" spans="1:12">
      <c r="A36" s="14">
        <v>3</v>
      </c>
      <c r="B36" s="26" t="s">
        <v>58</v>
      </c>
      <c r="C36" s="16">
        <v>13636625845</v>
      </c>
      <c r="D36" s="16" t="s">
        <v>159</v>
      </c>
      <c r="E36" s="16" t="s">
        <v>144</v>
      </c>
      <c r="F36" s="116" t="s">
        <v>193</v>
      </c>
      <c r="G36" s="16" t="s">
        <v>195</v>
      </c>
      <c r="H36" s="17">
        <v>0.354166666666667</v>
      </c>
      <c r="I36" s="24"/>
      <c r="J36" s="31"/>
      <c r="K36" s="55"/>
      <c r="L36" s="55"/>
    </row>
    <row r="37" ht="18" spans="1:12">
      <c r="A37" s="14">
        <v>4</v>
      </c>
      <c r="B37" s="26" t="s">
        <v>114</v>
      </c>
      <c r="C37" s="16">
        <v>13871067429</v>
      </c>
      <c r="D37" s="16" t="s">
        <v>196</v>
      </c>
      <c r="E37" s="16" t="s">
        <v>144</v>
      </c>
      <c r="F37" s="116" t="s">
        <v>193</v>
      </c>
      <c r="G37" s="16" t="s">
        <v>197</v>
      </c>
      <c r="H37" s="17">
        <v>0.386805555555556</v>
      </c>
      <c r="I37" s="28">
        <v>0.319444444444444</v>
      </c>
      <c r="J37" s="31" t="s">
        <v>158</v>
      </c>
      <c r="K37" s="55" t="s">
        <v>9</v>
      </c>
      <c r="L37" s="55">
        <v>280</v>
      </c>
    </row>
    <row r="38" ht="18" spans="1:12">
      <c r="A38" s="14">
        <v>5</v>
      </c>
      <c r="B38" s="26" t="s">
        <v>52</v>
      </c>
      <c r="C38" s="16">
        <v>13596049045</v>
      </c>
      <c r="D38" s="16" t="s">
        <v>198</v>
      </c>
      <c r="E38" s="16" t="s">
        <v>144</v>
      </c>
      <c r="F38" s="116" t="s">
        <v>193</v>
      </c>
      <c r="G38" s="16" t="s">
        <v>199</v>
      </c>
      <c r="H38" s="17">
        <v>0.392361111111111</v>
      </c>
      <c r="I38" s="28">
        <v>0.291666666666667</v>
      </c>
      <c r="J38" s="31" t="s">
        <v>47</v>
      </c>
      <c r="K38" s="55" t="s">
        <v>9</v>
      </c>
      <c r="L38" s="55">
        <v>280</v>
      </c>
    </row>
    <row r="39" ht="18" spans="1:12">
      <c r="A39" s="14">
        <v>6</v>
      </c>
      <c r="B39" s="26" t="s">
        <v>71</v>
      </c>
      <c r="C39" s="16">
        <v>13991902608</v>
      </c>
      <c r="D39" s="16" t="s">
        <v>200</v>
      </c>
      <c r="E39" s="16" t="s">
        <v>144</v>
      </c>
      <c r="F39" s="116" t="s">
        <v>193</v>
      </c>
      <c r="G39" s="16" t="s">
        <v>201</v>
      </c>
      <c r="H39" s="17">
        <v>0.423611111111111</v>
      </c>
      <c r="I39" s="28">
        <v>0.326388888888889</v>
      </c>
      <c r="J39" s="31" t="s">
        <v>47</v>
      </c>
      <c r="K39" s="55" t="s">
        <v>9</v>
      </c>
      <c r="L39" s="55">
        <v>280</v>
      </c>
    </row>
    <row r="40" ht="18" spans="1:12">
      <c r="A40" s="14">
        <v>7</v>
      </c>
      <c r="B40" s="26" t="s">
        <v>67</v>
      </c>
      <c r="C40" s="16">
        <v>13075379009</v>
      </c>
      <c r="D40" s="16" t="s">
        <v>202</v>
      </c>
      <c r="E40" s="16" t="s">
        <v>144</v>
      </c>
      <c r="F40" s="116" t="s">
        <v>193</v>
      </c>
      <c r="G40" s="16" t="s">
        <v>203</v>
      </c>
      <c r="H40" s="17">
        <v>0.503472222222222</v>
      </c>
      <c r="I40" s="28">
        <v>0.402777777777778</v>
      </c>
      <c r="J40" s="31" t="s">
        <v>47</v>
      </c>
      <c r="K40" s="55" t="s">
        <v>9</v>
      </c>
      <c r="L40" s="31">
        <v>280</v>
      </c>
    </row>
    <row r="41" ht="18" spans="1:12">
      <c r="A41" s="14">
        <v>8</v>
      </c>
      <c r="B41" s="26" t="s">
        <v>48</v>
      </c>
      <c r="C41" s="16">
        <v>13904118806</v>
      </c>
      <c r="D41" s="16" t="s">
        <v>204</v>
      </c>
      <c r="E41" s="16" t="s">
        <v>144</v>
      </c>
      <c r="F41" s="116" t="s">
        <v>193</v>
      </c>
      <c r="G41" s="16" t="s">
        <v>205</v>
      </c>
      <c r="H41" s="17">
        <v>0.53125</v>
      </c>
      <c r="I41" s="39">
        <v>0.427083333333333</v>
      </c>
      <c r="J41" s="40" t="s">
        <v>47</v>
      </c>
      <c r="K41" s="56" t="s">
        <v>9</v>
      </c>
      <c r="L41" s="55">
        <v>280</v>
      </c>
    </row>
    <row r="42" ht="18" spans="1:12">
      <c r="A42" s="14">
        <v>9</v>
      </c>
      <c r="B42" s="26" t="s">
        <v>89</v>
      </c>
      <c r="C42" s="16">
        <v>13774267928</v>
      </c>
      <c r="D42" s="16" t="s">
        <v>159</v>
      </c>
      <c r="E42" s="16" t="s">
        <v>144</v>
      </c>
      <c r="F42" s="116" t="s">
        <v>193</v>
      </c>
      <c r="G42" s="21" t="s">
        <v>206</v>
      </c>
      <c r="H42" s="17">
        <v>0.534722222222222</v>
      </c>
      <c r="I42" s="57"/>
      <c r="J42" s="42"/>
      <c r="K42" s="58"/>
      <c r="L42" s="55"/>
    </row>
    <row r="43" ht="18" spans="1:12">
      <c r="A43" s="14">
        <v>10</v>
      </c>
      <c r="B43" s="26" t="s">
        <v>43</v>
      </c>
      <c r="C43" s="16">
        <v>13304098989</v>
      </c>
      <c r="D43" s="16" t="s">
        <v>204</v>
      </c>
      <c r="E43" s="16" t="s">
        <v>144</v>
      </c>
      <c r="F43" s="116" t="s">
        <v>193</v>
      </c>
      <c r="G43" s="16" t="s">
        <v>207</v>
      </c>
      <c r="H43" s="17">
        <v>0.673611111111111</v>
      </c>
      <c r="I43" s="28">
        <v>0.572916666666667</v>
      </c>
      <c r="J43" s="31" t="s">
        <v>47</v>
      </c>
      <c r="K43" s="55" t="s">
        <v>9</v>
      </c>
      <c r="L43" s="55">
        <v>280</v>
      </c>
    </row>
    <row r="44" ht="18" spans="1:12">
      <c r="A44" s="14">
        <v>11</v>
      </c>
      <c r="B44" s="26" t="s">
        <v>41</v>
      </c>
      <c r="C44" s="16"/>
      <c r="D44" s="16"/>
      <c r="E44" s="20" t="s">
        <v>144</v>
      </c>
      <c r="F44" s="116" t="s">
        <v>193</v>
      </c>
      <c r="G44" s="16"/>
      <c r="H44" s="17">
        <v>0.583333333333333</v>
      </c>
      <c r="I44" s="28"/>
      <c r="J44" s="31" t="s">
        <v>47</v>
      </c>
      <c r="K44" s="55" t="s">
        <v>9</v>
      </c>
      <c r="L44" s="55">
        <v>280</v>
      </c>
    </row>
    <row r="45" ht="22.5" spans="11:12">
      <c r="K45" s="53" t="s">
        <v>96</v>
      </c>
      <c r="L45" s="54">
        <f>SUM(L34:L44)</f>
        <v>2520</v>
      </c>
    </row>
  </sheetData>
  <autoFilter ref="A3:L29"/>
  <mergeCells count="33">
    <mergeCell ref="I11:I15"/>
    <mergeCell ref="I16:I19"/>
    <mergeCell ref="I20:I22"/>
    <mergeCell ref="I23:I24"/>
    <mergeCell ref="I27:I28"/>
    <mergeCell ref="I35:I36"/>
    <mergeCell ref="I41:I42"/>
    <mergeCell ref="J6:J7"/>
    <mergeCell ref="J11:J15"/>
    <mergeCell ref="J16:J19"/>
    <mergeCell ref="J20:J22"/>
    <mergeCell ref="J23:J24"/>
    <mergeCell ref="J27:J28"/>
    <mergeCell ref="J35:J36"/>
    <mergeCell ref="J41:J42"/>
    <mergeCell ref="K6:K7"/>
    <mergeCell ref="K11:K15"/>
    <mergeCell ref="K16:K19"/>
    <mergeCell ref="K20:K22"/>
    <mergeCell ref="K23:K24"/>
    <mergeCell ref="K27:K28"/>
    <mergeCell ref="K35:K36"/>
    <mergeCell ref="K41:K42"/>
    <mergeCell ref="L6:L7"/>
    <mergeCell ref="L11:L15"/>
    <mergeCell ref="L16:L19"/>
    <mergeCell ref="L20:L22"/>
    <mergeCell ref="L23:L24"/>
    <mergeCell ref="L27:L28"/>
    <mergeCell ref="L35:L36"/>
    <mergeCell ref="L41:L42"/>
    <mergeCell ref="A1:C2"/>
    <mergeCell ref="A32:C33"/>
  </mergeCells>
  <conditionalFormatting sqref="B15">
    <cfRule type="duplicateValues" dxfId="0" priority="9"/>
  </conditionalFormatting>
  <conditionalFormatting sqref="B16">
    <cfRule type="duplicateValues" dxfId="0" priority="11"/>
  </conditionalFormatting>
  <conditionalFormatting sqref="B20">
    <cfRule type="duplicateValues" dxfId="0" priority="10"/>
  </conditionalFormatting>
  <conditionalFormatting sqref="B34">
    <cfRule type="duplicateValues" dxfId="0" priority="2"/>
  </conditionalFormatting>
  <conditionalFormatting sqref="B42">
    <cfRule type="duplicateValues" dxfId="0" priority="3"/>
  </conditionalFormatting>
  <conditionalFormatting sqref="B43">
    <cfRule type="duplicateValues" dxfId="0" priority="1"/>
  </conditionalFormatting>
  <conditionalFormatting sqref="B4 B12:B14 B6:B10 B17 B28 B21:B26 B19">
    <cfRule type="duplicateValues" dxfId="0" priority="12"/>
  </conditionalFormatting>
  <conditionalFormatting sqref="B35:B41 B44">
    <cfRule type="duplicateValues" dxfId="0" priority="4"/>
  </conditionalFormatting>
  <pageMargins left="0.751388888888889" right="0.751388888888889" top="1" bottom="1" header="0.511805555555556" footer="0.51180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结算单</vt:lpstr>
      <vt:lpstr>接机、接站用车表</vt:lpstr>
      <vt:lpstr>市区车表</vt:lpstr>
      <vt:lpstr>酒店送车表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kristy-lam</cp:lastModifiedBy>
  <dcterms:created xsi:type="dcterms:W3CDTF">2017-06-21T09:49:00Z</dcterms:created>
  <dcterms:modified xsi:type="dcterms:W3CDTF">2017-12-12T08:13:11Z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