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别克核心经销商会议苏州\"/>
    </mc:Choice>
  </mc:AlternateContent>
  <xr:revisionPtr revIDLastSave="0" documentId="13_ncr:1_{2820F011-15C1-48DA-B1C2-35764E12E3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4" l="1"/>
  <c r="I31" i="4"/>
  <c r="J28" i="4"/>
  <c r="J27" i="4"/>
  <c r="J26" i="4"/>
  <c r="F26" i="4"/>
  <c r="J25" i="4"/>
  <c r="F25" i="4"/>
  <c r="I15" i="4"/>
  <c r="G18" i="4" s="1"/>
  <c r="H15" i="4"/>
  <c r="B18" i="4" s="1"/>
  <c r="K18" i="4" s="1"/>
  <c r="G15" i="4"/>
  <c r="G60" i="3"/>
  <c r="F60" i="3"/>
  <c r="E60" i="3"/>
  <c r="D60" i="3"/>
  <c r="C60" i="3"/>
  <c r="H59" i="3"/>
  <c r="H58" i="3"/>
  <c r="H57" i="3"/>
  <c r="H56" i="3"/>
  <c r="H55" i="3"/>
  <c r="H54" i="3"/>
  <c r="H60" i="3" s="1"/>
  <c r="G53" i="3"/>
  <c r="F53" i="3"/>
  <c r="D53" i="3"/>
  <c r="C53" i="3"/>
  <c r="H52" i="3"/>
  <c r="H51" i="3"/>
  <c r="H50" i="3"/>
  <c r="H53" i="3" s="1"/>
  <c r="E50" i="3"/>
  <c r="E53" i="3" s="1"/>
  <c r="G49" i="3"/>
  <c r="F49" i="3"/>
  <c r="D49" i="3"/>
  <c r="C49" i="3"/>
  <c r="H48" i="3"/>
  <c r="H47" i="3"/>
  <c r="H49" i="3" s="1"/>
  <c r="E47" i="3"/>
  <c r="E49" i="3" s="1"/>
  <c r="G46" i="3"/>
  <c r="F46" i="3"/>
  <c r="E46" i="3"/>
  <c r="D46" i="3"/>
  <c r="C46" i="3"/>
  <c r="H45" i="3"/>
  <c r="H44" i="3"/>
  <c r="H43" i="3"/>
  <c r="H42" i="3"/>
  <c r="E42" i="3"/>
  <c r="G41" i="3"/>
  <c r="G61" i="3" s="1"/>
  <c r="G66" i="3" s="1"/>
  <c r="F41" i="3"/>
  <c r="D41" i="3"/>
  <c r="C41" i="3"/>
  <c r="H40" i="3"/>
  <c r="H39" i="3"/>
  <c r="H38" i="3"/>
  <c r="E38" i="3"/>
  <c r="E41" i="3" s="1"/>
  <c r="G37" i="3"/>
  <c r="F37" i="3"/>
  <c r="F61" i="3" s="1"/>
  <c r="E66" i="3" s="1"/>
  <c r="D37" i="3"/>
  <c r="C37" i="3"/>
  <c r="H36" i="3"/>
  <c r="H35" i="3"/>
  <c r="H34" i="3"/>
  <c r="H33" i="3"/>
  <c r="H32" i="3"/>
  <c r="E32" i="3"/>
  <c r="E37" i="3" s="1"/>
  <c r="G31" i="3"/>
  <c r="F31" i="3"/>
  <c r="D31" i="3"/>
  <c r="C31" i="3"/>
  <c r="H30" i="3"/>
  <c r="H29" i="3"/>
  <c r="H28" i="3"/>
  <c r="H27" i="3"/>
  <c r="H26" i="3"/>
  <c r="E26" i="3"/>
  <c r="E31" i="3" s="1"/>
  <c r="G25" i="3"/>
  <c r="F25" i="3"/>
  <c r="E25" i="3"/>
  <c r="D25" i="3"/>
  <c r="C25" i="3"/>
  <c r="H24" i="3"/>
  <c r="H23" i="3"/>
  <c r="H22" i="3"/>
  <c r="H21" i="3"/>
  <c r="H25" i="3" s="1"/>
  <c r="E21" i="3"/>
  <c r="G20" i="3"/>
  <c r="F20" i="3"/>
  <c r="D20" i="3"/>
  <c r="C20" i="3"/>
  <c r="H19" i="3"/>
  <c r="H18" i="3"/>
  <c r="H20" i="3" s="1"/>
  <c r="E18" i="3"/>
  <c r="E20" i="3" s="1"/>
  <c r="G17" i="3"/>
  <c r="F17" i="3"/>
  <c r="D17" i="3"/>
  <c r="C17" i="3"/>
  <c r="H16" i="3"/>
  <c r="H15" i="3"/>
  <c r="H14" i="3"/>
  <c r="H17" i="3" s="1"/>
  <c r="H13" i="3"/>
  <c r="H12" i="3"/>
  <c r="H11" i="3"/>
  <c r="H10" i="3"/>
  <c r="H9" i="3"/>
  <c r="H8" i="3"/>
  <c r="E8" i="3"/>
  <c r="E17" i="3" s="1"/>
  <c r="H31" i="3" l="1"/>
  <c r="H41" i="3"/>
  <c r="H46" i="3"/>
  <c r="H37" i="3"/>
  <c r="H61" i="3" s="1"/>
  <c r="C66" i="3" s="1"/>
  <c r="I66" i="3" s="1"/>
</calcChain>
</file>

<file path=xl/sharedStrings.xml><?xml version="1.0" encoding="utf-8"?>
<sst xmlns="http://schemas.openxmlformats.org/spreadsheetml/2006/main" count="129" uniqueCount="104">
  <si>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</si>
  <si>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HMOA-211012-SXY600</t>
    </r>
  </si>
  <si>
    <t>会议日期：2021.10.15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</si>
  <si>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</si>
  <si>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</si>
  <si>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</si>
  <si>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</si>
  <si>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</si>
  <si>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</si>
  <si>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</si>
  <si>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</si>
  <si>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</si>
  <si>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</si>
  <si>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</si>
  <si>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</si>
  <si>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</si>
  <si>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岑余  高铁票</t>
  </si>
  <si>
    <t>可用项目：租车费、大交通、过路费、过桥费。
加油费（仅试驾活动可用，且只可使用活动当时当地的加油票）</t>
  </si>
  <si>
    <t>岑余 飞机票</t>
  </si>
  <si>
    <t>岑余  网约车</t>
  </si>
  <si>
    <t>网约车</t>
  </si>
  <si>
    <t>滴滴</t>
  </si>
  <si>
    <t>租车费</t>
  </si>
  <si>
    <t>过路费</t>
  </si>
  <si>
    <t>汽油费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</si>
  <si>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</si>
  <si>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</si>
  <si>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</si>
  <si>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</si>
  <si>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</si>
  <si>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</si>
  <si>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</si>
  <si>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</si>
  <si>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大闸蟹</t>
  </si>
  <si>
    <t>需提供刷卡联、菜单（小票）</t>
  </si>
  <si>
    <t>餐费</t>
  </si>
  <si>
    <t>茶馆</t>
  </si>
  <si>
    <t>活动餐费合计</t>
  </si>
  <si>
    <t>现地采买费用</t>
  </si>
  <si>
    <t>青岛啤酒</t>
  </si>
  <si>
    <t>尽量提供可用的原始发票，发票项目不可用的，且开票需要加收税点的可以不提供原始发票。网上交易均需提供交易截图。</t>
  </si>
  <si>
    <t>口罩</t>
  </si>
  <si>
    <t>湿巾纸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</si>
  <si>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</si>
  <si>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</si>
  <si>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</si>
  <si>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</si>
  <si>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</si>
  <si>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</si>
  <si>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</si>
  <si>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</si>
  <si>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</si>
  <si>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</si>
  <si>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</si>
  <si>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</si>
  <si>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顺丰寄物料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</si>
  <si>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</si>
  <si>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</si>
  <si>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</si>
  <si>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</si>
  <si>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</si>
  <si>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</si>
  <si>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</si>
  <si>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</si>
  <si>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</si>
  <si>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</si>
  <si>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</si>
  <si>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</si>
  <si>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</si>
  <si>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代博</t>
  </si>
  <si>
    <t>职位:</t>
  </si>
  <si>
    <t>发生地:</t>
  </si>
  <si>
    <t>上海</t>
  </si>
  <si>
    <t>部门:</t>
  </si>
  <si>
    <t>上海事业部</t>
  </si>
  <si>
    <t>发生日期:</t>
  </si>
  <si>
    <t>2021.9-2021.10</t>
  </si>
  <si>
    <t>报销日期:</t>
  </si>
  <si>
    <t>2021.10.17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</si>
  <si>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</si>
  <si>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</si>
  <si>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</si>
  <si>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</si>
  <si>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</si>
  <si>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</si>
  <si>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</si>
  <si>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</si>
  <si>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代博火车费</t>
  </si>
  <si>
    <t>交通费</t>
  </si>
  <si>
    <t>市内交通（打车）</t>
  </si>
  <si>
    <t>滴滴打车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</si>
  <si>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</si>
  <si>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</si>
  <si>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</si>
  <si>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</si>
  <si>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</si>
  <si>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</si>
  <si>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</si>
  <si>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</si>
  <si>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2021.10.13-10.16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</si>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</sst>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#,##0.00;[Red]#,##0.00"/>
    <numFmt numFmtId="179" formatCode="0.00_ "/>
    <numFmt numFmtId="180" formatCode="0.00_);[Red]\(0.00\)"/>
    <numFmt numFmtId="181" formatCode="#,##0.00_ "/>
  </numFmts>
  <fonts count="13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5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horizontal="left" vertical="center" wrapText="1"/>
    </xf>
    <xf numFmtId="0" fontId="4" fillId="0" borderId="8" xfId="2" applyFont="1" applyBorder="1" applyAlignment="1">
      <alignment vertical="center"/>
    </xf>
    <xf numFmtId="181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Font="1" applyFill="1" applyBorder="1">
      <alignment vertical="center"/>
    </xf>
    <xf numFmtId="0" fontId="0" fillId="0" borderId="8" xfId="0" applyFill="1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>
      <alignment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181" fontId="8" fillId="3" borderId="6" xfId="0" applyNumberFormat="1" applyFont="1" applyFill="1" applyBorder="1" applyAlignment="1">
      <alignment horizontal="center" vertical="center"/>
    </xf>
    <xf numFmtId="181" fontId="8" fillId="3" borderId="10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J68"/>
  <sheetViews>
    <sheetView tabSelected="1" topLeftCell="A55" workbookViewId="0">
      <selection activeCell="C66" sqref="C66:D66"/>
    </sheetView>
  </sheetViews>
  <sheetFormatPr defaultColWidth="8.88671875" defaultRowHeight="21" customHeight="1"/>
  <cols>
    <col min="1" max="1" width="8.88671875" style="35"/>
    <col min="2" max="2" width="16.5546875" customWidth="1"/>
    <col min="3" max="3" width="13.109375" style="36" customWidth="1"/>
    <col min="4" max="4" width="8.88671875" style="35"/>
    <col min="5" max="5" width="16.21875" style="35" customWidth="1"/>
    <col min="6" max="6" width="10.44140625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0" ht="21" customHeight="1">
      <c r="C2" s="65" t="s">
        <v>0</v>
      </c>
      <c r="D2" s="65"/>
      <c r="E2" s="65"/>
      <c r="F2" s="65"/>
      <c r="G2" s="65"/>
      <c r="H2" s="65"/>
      <c r="I2" s="53"/>
      <c r="J2" s="53"/>
    </row>
    <row r="4" spans="1:10" ht="21" customHeight="1">
      <c r="H4" s="88" t="s">
        <v>1</v>
      </c>
      <c r="I4" s="88"/>
      <c r="J4" s="88" t="s">
        <v>2</v>
      </c>
    </row>
    <row r="5" spans="1:10" ht="21" customHeight="1">
      <c r="H5" s="89"/>
      <c r="I5" s="89"/>
      <c r="J5" s="89"/>
    </row>
    <row r="6" spans="1:10" ht="21" customHeight="1">
      <c r="A6" s="73" t="s">
        <v>3</v>
      </c>
      <c r="B6" s="78" t="s">
        <v>4</v>
      </c>
      <c r="C6" s="66" t="s">
        <v>5</v>
      </c>
      <c r="D6" s="66"/>
      <c r="E6" s="66"/>
      <c r="F6" s="67" t="s">
        <v>6</v>
      </c>
      <c r="G6" s="67"/>
      <c r="H6" s="67"/>
      <c r="I6" s="67"/>
      <c r="J6" s="78" t="s">
        <v>7</v>
      </c>
    </row>
    <row r="7" spans="1:10" ht="21" customHeight="1">
      <c r="A7" s="73"/>
      <c r="B7" s="78"/>
      <c r="C7" s="39" t="s">
        <v>8</v>
      </c>
      <c r="D7" s="40" t="s">
        <v>9</v>
      </c>
      <c r="E7" s="37" t="s">
        <v>10</v>
      </c>
      <c r="F7" s="38" t="s">
        <v>11</v>
      </c>
      <c r="G7" s="38" t="s">
        <v>12</v>
      </c>
      <c r="H7" s="38" t="s">
        <v>13</v>
      </c>
      <c r="I7" s="38" t="s">
        <v>14</v>
      </c>
      <c r="J7" s="78"/>
    </row>
    <row r="8" spans="1:10" ht="21" customHeight="1">
      <c r="A8" s="74">
        <v>1</v>
      </c>
      <c r="B8" s="79" t="s">
        <v>15</v>
      </c>
      <c r="C8" s="83">
        <v>0</v>
      </c>
      <c r="D8" s="74">
        <v>0</v>
      </c>
      <c r="E8" s="87">
        <f>C8*D8</f>
        <v>0</v>
      </c>
      <c r="F8" s="45">
        <v>79</v>
      </c>
      <c r="G8" s="45">
        <v>0</v>
      </c>
      <c r="H8" s="45">
        <f>F8+G8</f>
        <v>79</v>
      </c>
      <c r="I8" s="54" t="s">
        <v>16</v>
      </c>
      <c r="J8" s="90" t="s">
        <v>17</v>
      </c>
    </row>
    <row r="9" spans="1:10" ht="21" customHeight="1">
      <c r="A9" s="74"/>
      <c r="B9" s="79"/>
      <c r="C9" s="83"/>
      <c r="D9" s="74"/>
      <c r="E9" s="87"/>
      <c r="F9" s="45">
        <v>1370</v>
      </c>
      <c r="G9" s="45">
        <v>0</v>
      </c>
      <c r="H9" s="45">
        <f>F9+G9</f>
        <v>1370</v>
      </c>
      <c r="I9" s="54" t="s">
        <v>18</v>
      </c>
      <c r="J9" s="91"/>
    </row>
    <row r="10" spans="1:10" ht="21" customHeight="1">
      <c r="A10" s="74"/>
      <c r="B10" s="79"/>
      <c r="C10" s="83"/>
      <c r="D10" s="74"/>
      <c r="E10" s="87"/>
      <c r="F10" s="45">
        <v>42.81</v>
      </c>
      <c r="G10" s="45">
        <v>0</v>
      </c>
      <c r="H10" s="45">
        <f t="shared" ref="H10:H16" si="0">F10+G10</f>
        <v>42.81</v>
      </c>
      <c r="I10" s="54" t="s">
        <v>19</v>
      </c>
      <c r="J10" s="91"/>
    </row>
    <row r="11" spans="1:10" ht="21" customHeight="1">
      <c r="A11" s="74"/>
      <c r="B11" s="79"/>
      <c r="C11" s="83"/>
      <c r="D11" s="74"/>
      <c r="E11" s="87"/>
      <c r="F11" s="45">
        <v>259.49</v>
      </c>
      <c r="G11" s="45">
        <v>0</v>
      </c>
      <c r="H11" s="45">
        <f t="shared" si="0"/>
        <v>259.49</v>
      </c>
      <c r="I11" s="54" t="s">
        <v>20</v>
      </c>
      <c r="J11" s="91"/>
    </row>
    <row r="12" spans="1:10" ht="21" customHeight="1">
      <c r="A12" s="74"/>
      <c r="B12" s="79"/>
      <c r="C12" s="83"/>
      <c r="D12" s="74"/>
      <c r="E12" s="87"/>
      <c r="F12" s="45">
        <v>672.26</v>
      </c>
      <c r="G12" s="45">
        <v>0</v>
      </c>
      <c r="H12" s="45">
        <f t="shared" si="0"/>
        <v>672.26</v>
      </c>
      <c r="I12" s="54" t="s">
        <v>21</v>
      </c>
      <c r="J12" s="91"/>
    </row>
    <row r="13" spans="1:10" ht="21" customHeight="1">
      <c r="A13" s="74"/>
      <c r="B13" s="79"/>
      <c r="C13" s="83"/>
      <c r="D13" s="74"/>
      <c r="E13" s="87"/>
      <c r="F13" s="45">
        <v>421</v>
      </c>
      <c r="G13" s="45">
        <v>0</v>
      </c>
      <c r="H13" s="45">
        <f t="shared" si="0"/>
        <v>421</v>
      </c>
      <c r="I13" s="54" t="s">
        <v>22</v>
      </c>
      <c r="J13" s="91"/>
    </row>
    <row r="14" spans="1:10" ht="21" customHeight="1">
      <c r="A14" s="74"/>
      <c r="B14" s="79"/>
      <c r="C14" s="83"/>
      <c r="D14" s="74"/>
      <c r="E14" s="87"/>
      <c r="F14" s="45">
        <v>26</v>
      </c>
      <c r="G14" s="45">
        <v>0</v>
      </c>
      <c r="H14" s="45">
        <f t="shared" si="0"/>
        <v>26</v>
      </c>
      <c r="I14" s="54" t="s">
        <v>23</v>
      </c>
      <c r="J14" s="91"/>
    </row>
    <row r="15" spans="1:10" ht="21" customHeight="1">
      <c r="A15" s="74"/>
      <c r="B15" s="79"/>
      <c r="C15" s="83"/>
      <c r="D15" s="74"/>
      <c r="E15" s="87"/>
      <c r="F15" s="45">
        <v>219.34</v>
      </c>
      <c r="G15" s="45">
        <v>0</v>
      </c>
      <c r="H15" s="45">
        <f t="shared" si="0"/>
        <v>219.34</v>
      </c>
      <c r="I15" s="54" t="s">
        <v>24</v>
      </c>
      <c r="J15" s="91"/>
    </row>
    <row r="16" spans="1:10" ht="21" customHeight="1">
      <c r="A16" s="74"/>
      <c r="B16" s="79"/>
      <c r="C16" s="83"/>
      <c r="D16" s="74"/>
      <c r="E16" s="87"/>
      <c r="F16" s="45">
        <v>0</v>
      </c>
      <c r="G16" s="45">
        <v>0</v>
      </c>
      <c r="H16" s="45">
        <f t="shared" si="0"/>
        <v>0</v>
      </c>
      <c r="I16" s="55"/>
      <c r="J16" s="91"/>
    </row>
    <row r="17" spans="1:10" s="34" customFormat="1" ht="21" customHeight="1">
      <c r="A17" s="46"/>
      <c r="B17" s="47" t="s">
        <v>25</v>
      </c>
      <c r="C17" s="48">
        <f>SUM(C8)</f>
        <v>0</v>
      </c>
      <c r="D17" s="49">
        <f>SUM(D8)</f>
        <v>0</v>
      </c>
      <c r="E17" s="49">
        <f>SUM(E8)</f>
        <v>0</v>
      </c>
      <c r="F17" s="48">
        <f>SUM(F8:F16)</f>
        <v>3089.9</v>
      </c>
      <c r="G17" s="48">
        <f>SUM(G8:G16)</f>
        <v>0</v>
      </c>
      <c r="H17" s="48">
        <f>SUM(H8:H16)</f>
        <v>3089.9</v>
      </c>
      <c r="I17" s="56"/>
      <c r="J17" s="92"/>
    </row>
    <row r="18" spans="1:10" ht="21" customHeight="1">
      <c r="A18" s="75">
        <v>2</v>
      </c>
      <c r="B18" s="80" t="s">
        <v>26</v>
      </c>
      <c r="C18" s="84">
        <v>0</v>
      </c>
      <c r="D18" s="75">
        <v>0</v>
      </c>
      <c r="E18" s="84">
        <f>C18*D18</f>
        <v>0</v>
      </c>
      <c r="F18" s="43">
        <v>0</v>
      </c>
      <c r="G18" s="43">
        <v>0</v>
      </c>
      <c r="H18" s="43">
        <f>F18+G18</f>
        <v>0</v>
      </c>
      <c r="I18" s="57"/>
      <c r="J18" s="90" t="s">
        <v>27</v>
      </c>
    </row>
    <row r="19" spans="1:10" ht="21" customHeight="1">
      <c r="A19" s="76"/>
      <c r="B19" s="81"/>
      <c r="C19" s="85"/>
      <c r="D19" s="76"/>
      <c r="E19" s="85"/>
      <c r="F19" s="43">
        <v>0</v>
      </c>
      <c r="G19" s="43">
        <v>0</v>
      </c>
      <c r="H19" s="43">
        <f t="shared" ref="H19" si="1">F19+G19</f>
        <v>0</v>
      </c>
      <c r="I19" s="57"/>
      <c r="J19" s="91"/>
    </row>
    <row r="20" spans="1:10" s="34" customFormat="1" ht="21" customHeight="1">
      <c r="A20" s="46"/>
      <c r="B20" s="47" t="s">
        <v>28</v>
      </c>
      <c r="C20" s="48">
        <f>SUM(C18)</f>
        <v>0</v>
      </c>
      <c r="D20" s="49">
        <f>SUM(D18)</f>
        <v>0</v>
      </c>
      <c r="E20" s="49">
        <f>SUM(E18)</f>
        <v>0</v>
      </c>
      <c r="F20" s="48">
        <f>SUM(F18:F19)</f>
        <v>0</v>
      </c>
      <c r="G20" s="48">
        <f>SUM(G18:G19)</f>
        <v>0</v>
      </c>
      <c r="H20" s="48">
        <f>SUM(H18:H19)</f>
        <v>0</v>
      </c>
      <c r="I20" s="56"/>
      <c r="J20" s="92"/>
    </row>
    <row r="21" spans="1:10" ht="21" customHeight="1">
      <c r="A21" s="75">
        <v>3</v>
      </c>
      <c r="B21" s="80" t="s">
        <v>29</v>
      </c>
      <c r="C21" s="84">
        <v>0</v>
      </c>
      <c r="D21" s="75">
        <v>1</v>
      </c>
      <c r="E21" s="84">
        <f>C21*D21</f>
        <v>0</v>
      </c>
      <c r="F21" s="43">
        <v>11067</v>
      </c>
      <c r="G21" s="45">
        <v>0</v>
      </c>
      <c r="H21" s="45">
        <f>F21+G21</f>
        <v>11067</v>
      </c>
      <c r="I21" s="54"/>
      <c r="J21" s="93" t="s">
        <v>30</v>
      </c>
    </row>
    <row r="22" spans="1:10" ht="21" customHeight="1">
      <c r="A22" s="77"/>
      <c r="B22" s="82"/>
      <c r="C22" s="86"/>
      <c r="D22" s="77"/>
      <c r="E22" s="86"/>
      <c r="F22" s="43">
        <v>0</v>
      </c>
      <c r="G22" s="45">
        <v>0</v>
      </c>
      <c r="H22" s="45">
        <f>F22+G22</f>
        <v>0</v>
      </c>
      <c r="I22" s="55"/>
      <c r="J22" s="94"/>
    </row>
    <row r="23" spans="1:10" ht="21" customHeight="1">
      <c r="A23" s="77"/>
      <c r="B23" s="82"/>
      <c r="C23" s="86"/>
      <c r="D23" s="77"/>
      <c r="E23" s="86"/>
      <c r="F23" s="43">
        <v>0</v>
      </c>
      <c r="G23" s="43">
        <v>0</v>
      </c>
      <c r="H23" s="43">
        <f>F23+G23</f>
        <v>0</v>
      </c>
      <c r="I23" s="57"/>
      <c r="J23" s="94"/>
    </row>
    <row r="24" spans="1:10" ht="21" customHeight="1">
      <c r="A24" s="77"/>
      <c r="B24" s="82"/>
      <c r="C24" s="86"/>
      <c r="D24" s="77"/>
      <c r="E24" s="86"/>
      <c r="F24" s="43">
        <v>0</v>
      </c>
      <c r="G24" s="43">
        <v>0</v>
      </c>
      <c r="H24" s="43">
        <f>F24+G24</f>
        <v>0</v>
      </c>
      <c r="I24" s="57"/>
      <c r="J24" s="94"/>
    </row>
    <row r="25" spans="1:10" s="34" customFormat="1" ht="21" customHeight="1">
      <c r="A25" s="46"/>
      <c r="B25" s="47" t="s">
        <v>31</v>
      </c>
      <c r="C25" s="48">
        <f>SUM(C21)</f>
        <v>0</v>
      </c>
      <c r="D25" s="49">
        <f t="shared" ref="D25:E25" si="2">SUM(D21)</f>
        <v>1</v>
      </c>
      <c r="E25" s="49">
        <f t="shared" si="2"/>
        <v>0</v>
      </c>
      <c r="F25" s="48">
        <f>SUM(F21:F24)</f>
        <v>11067</v>
      </c>
      <c r="G25" s="48">
        <f>SUM(G21:G24)</f>
        <v>0</v>
      </c>
      <c r="H25" s="48">
        <f>SUM(H21:H24)</f>
        <v>11067</v>
      </c>
      <c r="I25" s="56"/>
      <c r="J25" s="95"/>
    </row>
    <row r="26" spans="1:10" ht="19.95" customHeight="1">
      <c r="A26" s="74">
        <v>4</v>
      </c>
      <c r="B26" s="79" t="s">
        <v>32</v>
      </c>
      <c r="C26" s="83">
        <v>0</v>
      </c>
      <c r="D26" s="74">
        <v>1</v>
      </c>
      <c r="E26" s="87">
        <f>C26*D26</f>
        <v>0</v>
      </c>
      <c r="F26" s="45">
        <v>22100</v>
      </c>
      <c r="G26" s="45">
        <v>0</v>
      </c>
      <c r="H26" s="45">
        <f>F26+G26</f>
        <v>22100</v>
      </c>
      <c r="I26" s="54" t="s">
        <v>33</v>
      </c>
      <c r="J26" s="93" t="s">
        <v>34</v>
      </c>
    </row>
    <row r="27" spans="1:10" ht="19.95" customHeight="1">
      <c r="A27" s="74"/>
      <c r="B27" s="79"/>
      <c r="C27" s="83"/>
      <c r="D27" s="74"/>
      <c r="E27" s="87"/>
      <c r="F27" s="45">
        <v>430</v>
      </c>
      <c r="G27" s="45">
        <v>0</v>
      </c>
      <c r="H27" s="45">
        <f>F27+G27</f>
        <v>430</v>
      </c>
      <c r="I27" s="54" t="s">
        <v>35</v>
      </c>
      <c r="J27" s="94"/>
    </row>
    <row r="28" spans="1:10" ht="19.95" customHeight="1">
      <c r="A28" s="74"/>
      <c r="B28" s="79"/>
      <c r="C28" s="83"/>
      <c r="D28" s="74"/>
      <c r="E28" s="87"/>
      <c r="F28" s="45">
        <v>9600</v>
      </c>
      <c r="G28" s="45"/>
      <c r="H28" s="45">
        <f>F28+G28</f>
        <v>9600</v>
      </c>
      <c r="I28" s="54" t="s">
        <v>36</v>
      </c>
      <c r="J28" s="94"/>
    </row>
    <row r="29" spans="1:10" ht="21" customHeight="1">
      <c r="A29" s="74"/>
      <c r="B29" s="79"/>
      <c r="C29" s="83"/>
      <c r="D29" s="74"/>
      <c r="E29" s="87"/>
      <c r="F29" s="45">
        <v>118</v>
      </c>
      <c r="G29" s="45">
        <v>0</v>
      </c>
      <c r="H29" s="45">
        <f>F29+G29</f>
        <v>118</v>
      </c>
      <c r="I29" s="54" t="s">
        <v>35</v>
      </c>
      <c r="J29" s="94"/>
    </row>
    <row r="30" spans="1:10" ht="21" customHeight="1">
      <c r="A30" s="74"/>
      <c r="B30" s="79"/>
      <c r="C30" s="83"/>
      <c r="D30" s="74"/>
      <c r="E30" s="87"/>
      <c r="F30" s="45">
        <v>82</v>
      </c>
      <c r="G30" s="45">
        <v>0</v>
      </c>
      <c r="H30" s="45">
        <f>F30+G30</f>
        <v>82</v>
      </c>
      <c r="I30" s="54" t="s">
        <v>35</v>
      </c>
      <c r="J30" s="94"/>
    </row>
    <row r="31" spans="1:10" s="34" customFormat="1" ht="21" customHeight="1">
      <c r="A31" s="46"/>
      <c r="B31" s="47" t="s">
        <v>37</v>
      </c>
      <c r="C31" s="48">
        <f>C26</f>
        <v>0</v>
      </c>
      <c r="D31" s="49">
        <f>D26</f>
        <v>1</v>
      </c>
      <c r="E31" s="49">
        <f>E26</f>
        <v>0</v>
      </c>
      <c r="F31" s="48">
        <f>SUM(F26:F30)</f>
        <v>32330</v>
      </c>
      <c r="G31" s="48">
        <f>SUM(G26:G30)</f>
        <v>0</v>
      </c>
      <c r="H31" s="48">
        <f>SUM(H26:H30)</f>
        <v>32330</v>
      </c>
      <c r="I31" s="56"/>
      <c r="J31" s="95"/>
    </row>
    <row r="32" spans="1:10" ht="21" customHeight="1">
      <c r="A32" s="75">
        <v>5</v>
      </c>
      <c r="B32" s="80" t="s">
        <v>38</v>
      </c>
      <c r="C32" s="84">
        <v>0</v>
      </c>
      <c r="D32" s="75">
        <v>1</v>
      </c>
      <c r="E32" s="87">
        <f>C32*D32</f>
        <v>0</v>
      </c>
      <c r="F32" s="45">
        <v>1073</v>
      </c>
      <c r="G32" s="45">
        <v>0</v>
      </c>
      <c r="H32" s="45">
        <f>F32+G32</f>
        <v>1073</v>
      </c>
      <c r="I32" s="54" t="s">
        <v>39</v>
      </c>
      <c r="J32" s="96" t="s">
        <v>40</v>
      </c>
    </row>
    <row r="33" spans="1:10" ht="21" customHeight="1">
      <c r="A33" s="77"/>
      <c r="B33" s="82"/>
      <c r="C33" s="86"/>
      <c r="D33" s="77"/>
      <c r="E33" s="87"/>
      <c r="F33" s="45">
        <v>74</v>
      </c>
      <c r="G33" s="45">
        <v>0</v>
      </c>
      <c r="H33" s="45">
        <f t="shared" ref="H33:H36" si="3">F33+G33</f>
        <v>74</v>
      </c>
      <c r="I33" s="54" t="s">
        <v>41</v>
      </c>
      <c r="J33" s="97"/>
    </row>
    <row r="34" spans="1:10" ht="21" customHeight="1">
      <c r="A34" s="77"/>
      <c r="B34" s="82"/>
      <c r="C34" s="86"/>
      <c r="D34" s="77"/>
      <c r="E34" s="87"/>
      <c r="F34" s="45">
        <v>65.760000000000005</v>
      </c>
      <c r="G34" s="45">
        <v>0</v>
      </c>
      <c r="H34" s="45">
        <f t="shared" si="3"/>
        <v>65.760000000000005</v>
      </c>
      <c r="I34" s="54" t="s">
        <v>42</v>
      </c>
      <c r="J34" s="97"/>
    </row>
    <row r="35" spans="1:10" ht="21" customHeight="1">
      <c r="A35" s="77"/>
      <c r="B35" s="82"/>
      <c r="C35" s="86"/>
      <c r="D35" s="77"/>
      <c r="E35" s="87"/>
      <c r="F35" s="43">
        <v>0</v>
      </c>
      <c r="G35" s="45">
        <v>0</v>
      </c>
      <c r="H35" s="43">
        <f t="shared" si="3"/>
        <v>0</v>
      </c>
      <c r="I35" s="54"/>
      <c r="J35" s="97"/>
    </row>
    <row r="36" spans="1:10" ht="21" customHeight="1">
      <c r="A36" s="77"/>
      <c r="B36" s="82"/>
      <c r="C36" s="86"/>
      <c r="D36" s="77"/>
      <c r="E36" s="87"/>
      <c r="F36" s="43">
        <v>0</v>
      </c>
      <c r="G36" s="45">
        <v>0</v>
      </c>
      <c r="H36" s="45">
        <f t="shared" si="3"/>
        <v>0</v>
      </c>
      <c r="I36" s="58"/>
      <c r="J36" s="97"/>
    </row>
    <row r="37" spans="1:10" s="34" customFormat="1" ht="21" customHeight="1">
      <c r="A37" s="46"/>
      <c r="B37" s="47" t="s">
        <v>43</v>
      </c>
      <c r="C37" s="48">
        <f>SUM(C32:C36)</f>
        <v>0</v>
      </c>
      <c r="D37" s="49">
        <f>SUM(D32)</f>
        <v>1</v>
      </c>
      <c r="E37" s="49">
        <f>E32</f>
        <v>0</v>
      </c>
      <c r="F37" s="48">
        <f>SUM(F32:F36)</f>
        <v>1212.76</v>
      </c>
      <c r="G37" s="48">
        <f>SUM(G32:G36)</f>
        <v>0</v>
      </c>
      <c r="H37" s="48">
        <f>SUM(H32:H36)</f>
        <v>1212.76</v>
      </c>
      <c r="I37" s="56"/>
      <c r="J37" s="98"/>
    </row>
    <row r="38" spans="1:10" ht="21" customHeight="1">
      <c r="A38" s="74">
        <v>6</v>
      </c>
      <c r="B38" s="79" t="s">
        <v>44</v>
      </c>
      <c r="C38" s="83">
        <v>0</v>
      </c>
      <c r="D38" s="74">
        <v>0</v>
      </c>
      <c r="E38" s="87">
        <f>C38*D38</f>
        <v>0</v>
      </c>
      <c r="F38" s="43">
        <v>0</v>
      </c>
      <c r="G38" s="43">
        <v>0</v>
      </c>
      <c r="H38" s="43">
        <f>F38+G38</f>
        <v>0</v>
      </c>
      <c r="I38" s="58"/>
      <c r="J38" s="90" t="s">
        <v>45</v>
      </c>
    </row>
    <row r="39" spans="1:10" ht="21" customHeight="1">
      <c r="A39" s="74"/>
      <c r="B39" s="79"/>
      <c r="C39" s="83"/>
      <c r="D39" s="74"/>
      <c r="E39" s="87"/>
      <c r="F39" s="43">
        <v>0</v>
      </c>
      <c r="G39" s="43">
        <v>0</v>
      </c>
      <c r="H39" s="43">
        <f>F39+G39</f>
        <v>0</v>
      </c>
      <c r="I39" s="58"/>
      <c r="J39" s="94"/>
    </row>
    <row r="40" spans="1:10" ht="21" customHeight="1">
      <c r="A40" s="74"/>
      <c r="B40" s="79"/>
      <c r="C40" s="83"/>
      <c r="D40" s="74"/>
      <c r="E40" s="87"/>
      <c r="F40" s="43">
        <v>0</v>
      </c>
      <c r="G40" s="43">
        <v>0</v>
      </c>
      <c r="H40" s="43">
        <f t="shared" ref="H40:H52" si="4">F40+G40</f>
        <v>0</v>
      </c>
      <c r="I40" s="58"/>
      <c r="J40" s="94"/>
    </row>
    <row r="41" spans="1:10" s="34" customFormat="1" ht="21" customHeight="1">
      <c r="A41" s="46"/>
      <c r="B41" s="47" t="s">
        <v>46</v>
      </c>
      <c r="C41" s="48">
        <f>SUM(C38)</f>
        <v>0</v>
      </c>
      <c r="D41" s="49">
        <f t="shared" ref="D41:E41" si="5">SUM(D38)</f>
        <v>0</v>
      </c>
      <c r="E41" s="49">
        <f t="shared" si="5"/>
        <v>0</v>
      </c>
      <c r="F41" s="48">
        <f>SUM(F38:F40)</f>
        <v>0</v>
      </c>
      <c r="G41" s="48">
        <f>SUM(G38:G40)</f>
        <v>0</v>
      </c>
      <c r="H41" s="48">
        <f>SUM(H38:H40)</f>
        <v>0</v>
      </c>
      <c r="I41" s="56"/>
      <c r="J41" s="95"/>
    </row>
    <row r="42" spans="1:10" ht="21" customHeight="1">
      <c r="A42" s="74">
        <v>7</v>
      </c>
      <c r="B42" s="79" t="s">
        <v>47</v>
      </c>
      <c r="C42" s="83">
        <v>0</v>
      </c>
      <c r="D42" s="74">
        <v>0</v>
      </c>
      <c r="E42" s="87">
        <f>C42</f>
        <v>0</v>
      </c>
      <c r="F42" s="43">
        <v>0</v>
      </c>
      <c r="G42" s="45">
        <v>0</v>
      </c>
      <c r="H42" s="43">
        <f t="shared" si="4"/>
        <v>0</v>
      </c>
      <c r="I42" s="58"/>
      <c r="J42" s="99"/>
    </row>
    <row r="43" spans="1:10" ht="21" customHeight="1">
      <c r="A43" s="74"/>
      <c r="B43" s="79"/>
      <c r="C43" s="83"/>
      <c r="D43" s="74"/>
      <c r="E43" s="87"/>
      <c r="F43" s="43">
        <v>0</v>
      </c>
      <c r="G43" s="45">
        <v>0</v>
      </c>
      <c r="H43" s="43">
        <f t="shared" si="4"/>
        <v>0</v>
      </c>
      <c r="I43" s="58"/>
      <c r="J43" s="100"/>
    </row>
    <row r="44" spans="1:10" ht="21" customHeight="1">
      <c r="A44" s="74"/>
      <c r="B44" s="79"/>
      <c r="C44" s="83"/>
      <c r="D44" s="74"/>
      <c r="E44" s="87"/>
      <c r="F44" s="43">
        <v>0</v>
      </c>
      <c r="G44" s="45">
        <v>0</v>
      </c>
      <c r="H44" s="43">
        <f t="shared" si="4"/>
        <v>0</v>
      </c>
      <c r="I44" s="57"/>
      <c r="J44" s="100"/>
    </row>
    <row r="45" spans="1:10" ht="21" customHeight="1">
      <c r="A45" s="74"/>
      <c r="B45" s="79"/>
      <c r="C45" s="83"/>
      <c r="D45" s="74"/>
      <c r="E45" s="87"/>
      <c r="F45" s="43">
        <v>0</v>
      </c>
      <c r="G45" s="45">
        <v>0</v>
      </c>
      <c r="H45" s="43">
        <f t="shared" si="4"/>
        <v>0</v>
      </c>
      <c r="I45" s="57"/>
      <c r="J45" s="100"/>
    </row>
    <row r="46" spans="1:10" s="34" customFormat="1" ht="21" customHeight="1">
      <c r="A46" s="46"/>
      <c r="B46" s="47" t="s">
        <v>48</v>
      </c>
      <c r="C46" s="48">
        <f>SUM(C42)</f>
        <v>0</v>
      </c>
      <c r="D46" s="49">
        <f t="shared" ref="D46:E46" si="6">SUM(D42)</f>
        <v>0</v>
      </c>
      <c r="E46" s="49">
        <f t="shared" si="6"/>
        <v>0</v>
      </c>
      <c r="F46" s="48">
        <f>SUM(F42:F45)</f>
        <v>0</v>
      </c>
      <c r="G46" s="48">
        <f t="shared" ref="G46:H46" si="7">SUM(G42:G45)</f>
        <v>0</v>
      </c>
      <c r="H46" s="48">
        <f t="shared" si="7"/>
        <v>0</v>
      </c>
      <c r="I46" s="56"/>
      <c r="J46" s="101"/>
    </row>
    <row r="47" spans="1:10" ht="21" customHeight="1">
      <c r="A47" s="74">
        <v>8</v>
      </c>
      <c r="B47" s="79" t="s">
        <v>49</v>
      </c>
      <c r="C47" s="83">
        <v>0</v>
      </c>
      <c r="D47" s="74">
        <v>0</v>
      </c>
      <c r="E47" s="87">
        <f>C47*D47</f>
        <v>0</v>
      </c>
      <c r="F47" s="43">
        <v>0</v>
      </c>
      <c r="G47" s="43">
        <v>0</v>
      </c>
      <c r="H47" s="43">
        <f t="shared" si="4"/>
        <v>0</v>
      </c>
      <c r="I47" s="57"/>
      <c r="J47" s="93" t="s">
        <v>50</v>
      </c>
    </row>
    <row r="48" spans="1:10" ht="21" customHeight="1">
      <c r="A48" s="74"/>
      <c r="B48" s="79"/>
      <c r="C48" s="83"/>
      <c r="D48" s="74"/>
      <c r="E48" s="87"/>
      <c r="F48" s="43">
        <v>0</v>
      </c>
      <c r="G48" s="43">
        <v>0</v>
      </c>
      <c r="H48" s="43">
        <f t="shared" si="4"/>
        <v>0</v>
      </c>
      <c r="I48" s="57"/>
      <c r="J48" s="94"/>
    </row>
    <row r="49" spans="1:10" s="34" customFormat="1" ht="21" customHeight="1">
      <c r="A49" s="46"/>
      <c r="B49" s="47" t="s">
        <v>51</v>
      </c>
      <c r="C49" s="48">
        <f>SUM(C47)</f>
        <v>0</v>
      </c>
      <c r="D49" s="49">
        <f t="shared" ref="D49:E49" si="8">SUM(D47)</f>
        <v>0</v>
      </c>
      <c r="E49" s="49">
        <f t="shared" si="8"/>
        <v>0</v>
      </c>
      <c r="F49" s="48">
        <f>SUM(F47:F48)</f>
        <v>0</v>
      </c>
      <c r="G49" s="48">
        <f t="shared" ref="G49:H49" si="9">SUM(G47:G48)</f>
        <v>0</v>
      </c>
      <c r="H49" s="48">
        <f t="shared" si="9"/>
        <v>0</v>
      </c>
      <c r="I49" s="56"/>
      <c r="J49" s="95"/>
    </row>
    <row r="50" spans="1:10" ht="21" customHeight="1">
      <c r="A50" s="74">
        <v>9</v>
      </c>
      <c r="B50" s="79" t="s">
        <v>52</v>
      </c>
      <c r="C50" s="83">
        <v>0</v>
      </c>
      <c r="D50" s="74">
        <v>0</v>
      </c>
      <c r="E50" s="87">
        <f>C50*D50</f>
        <v>0</v>
      </c>
      <c r="F50" s="43">
        <v>0</v>
      </c>
      <c r="G50" s="43">
        <v>0</v>
      </c>
      <c r="H50" s="43">
        <f t="shared" si="4"/>
        <v>0</v>
      </c>
      <c r="I50" s="57"/>
      <c r="J50" s="90" t="s">
        <v>53</v>
      </c>
    </row>
    <row r="51" spans="1:10" ht="21" customHeight="1">
      <c r="A51" s="74"/>
      <c r="B51" s="79"/>
      <c r="C51" s="83"/>
      <c r="D51" s="74"/>
      <c r="E51" s="87"/>
      <c r="F51" s="43">
        <v>0</v>
      </c>
      <c r="G51" s="43">
        <v>0</v>
      </c>
      <c r="H51" s="43">
        <f t="shared" si="4"/>
        <v>0</v>
      </c>
      <c r="I51" s="57"/>
      <c r="J51" s="91"/>
    </row>
    <row r="52" spans="1:10" ht="21" customHeight="1">
      <c r="A52" s="74"/>
      <c r="B52" s="79"/>
      <c r="C52" s="83"/>
      <c r="D52" s="74"/>
      <c r="E52" s="87"/>
      <c r="F52" s="43">
        <v>0</v>
      </c>
      <c r="G52" s="43">
        <v>0</v>
      </c>
      <c r="H52" s="43">
        <f t="shared" si="4"/>
        <v>0</v>
      </c>
      <c r="I52" s="57"/>
      <c r="J52" s="91"/>
    </row>
    <row r="53" spans="1:10" s="34" customFormat="1" ht="21" customHeight="1">
      <c r="A53" s="46"/>
      <c r="B53" s="47" t="s">
        <v>54</v>
      </c>
      <c r="C53" s="48">
        <f>SUM(C50)</f>
        <v>0</v>
      </c>
      <c r="D53" s="49">
        <f t="shared" ref="D53:E53" si="10">SUM(D50)</f>
        <v>0</v>
      </c>
      <c r="E53" s="49">
        <f t="shared" si="10"/>
        <v>0</v>
      </c>
      <c r="F53" s="48">
        <f>SUM(F50:F52)</f>
        <v>0</v>
      </c>
      <c r="G53" s="48">
        <f t="shared" ref="G53:H53" si="11">SUM(G50:G52)</f>
        <v>0</v>
      </c>
      <c r="H53" s="48">
        <f t="shared" si="11"/>
        <v>0</v>
      </c>
      <c r="I53" s="56"/>
      <c r="J53" s="92"/>
    </row>
    <row r="54" spans="1:10" ht="21" customHeight="1">
      <c r="A54" s="50">
        <v>10</v>
      </c>
      <c r="B54" s="42"/>
      <c r="C54" s="45">
        <v>0</v>
      </c>
      <c r="D54" s="51">
        <v>0</v>
      </c>
      <c r="E54" s="52">
        <v>0</v>
      </c>
      <c r="F54" s="45">
        <v>68</v>
      </c>
      <c r="G54" s="45">
        <v>0</v>
      </c>
      <c r="H54" s="45">
        <f t="shared" ref="H54:H59" si="12">F54+G54</f>
        <v>68</v>
      </c>
      <c r="I54" s="55" t="s">
        <v>55</v>
      </c>
      <c r="J54" s="100"/>
    </row>
    <row r="55" spans="1:10" ht="21" customHeight="1">
      <c r="A55" s="50"/>
      <c r="B55" s="42"/>
      <c r="C55" s="43"/>
      <c r="D55" s="41"/>
      <c r="E55" s="44"/>
      <c r="F55" s="43">
        <v>0</v>
      </c>
      <c r="G55" s="45">
        <v>0</v>
      </c>
      <c r="H55" s="45">
        <f t="shared" si="12"/>
        <v>0</v>
      </c>
      <c r="I55" s="54"/>
      <c r="J55" s="100"/>
    </row>
    <row r="56" spans="1:10" ht="21" customHeight="1">
      <c r="A56" s="50"/>
      <c r="B56" s="42"/>
      <c r="C56" s="43"/>
      <c r="D56" s="41"/>
      <c r="E56" s="44"/>
      <c r="F56" s="43">
        <v>0</v>
      </c>
      <c r="G56" s="45">
        <v>0</v>
      </c>
      <c r="H56" s="45">
        <f t="shared" ref="H56:H58" si="13">F56+G56</f>
        <v>0</v>
      </c>
      <c r="I56" s="54"/>
      <c r="J56" s="100"/>
    </row>
    <row r="57" spans="1:10" ht="21" customHeight="1">
      <c r="A57" s="50"/>
      <c r="B57" s="42"/>
      <c r="C57" s="43"/>
      <c r="D57" s="41"/>
      <c r="E57" s="44"/>
      <c r="F57" s="43">
        <v>0</v>
      </c>
      <c r="G57" s="45">
        <v>0</v>
      </c>
      <c r="H57" s="45">
        <f t="shared" si="13"/>
        <v>0</v>
      </c>
      <c r="I57" s="55"/>
      <c r="J57" s="100"/>
    </row>
    <row r="58" spans="1:10" ht="21" customHeight="1">
      <c r="A58" s="50"/>
      <c r="B58" s="42"/>
      <c r="C58" s="43"/>
      <c r="D58" s="41"/>
      <c r="E58" s="44"/>
      <c r="F58" s="43">
        <v>0</v>
      </c>
      <c r="G58" s="45">
        <v>0</v>
      </c>
      <c r="H58" s="45">
        <f t="shared" si="13"/>
        <v>0</v>
      </c>
      <c r="I58" s="55"/>
      <c r="J58" s="100"/>
    </row>
    <row r="59" spans="1:10" ht="21" customHeight="1">
      <c r="A59" s="50"/>
      <c r="B59" s="42"/>
      <c r="C59" s="43"/>
      <c r="D59" s="41"/>
      <c r="E59" s="44"/>
      <c r="F59" s="43">
        <v>0</v>
      </c>
      <c r="G59" s="45">
        <v>0</v>
      </c>
      <c r="H59" s="43">
        <f t="shared" si="12"/>
        <v>0</v>
      </c>
      <c r="I59" s="57"/>
      <c r="J59" s="100"/>
    </row>
    <row r="60" spans="1:10" s="34" customFormat="1" ht="21" customHeight="1">
      <c r="A60" s="46"/>
      <c r="B60" s="47" t="s">
        <v>56</v>
      </c>
      <c r="C60" s="48">
        <f>C54</f>
        <v>0</v>
      </c>
      <c r="D60" s="49">
        <f>D54</f>
        <v>0</v>
      </c>
      <c r="E60" s="49">
        <f>E54</f>
        <v>0</v>
      </c>
      <c r="F60" s="48">
        <f>SUM(F54:F59)</f>
        <v>68</v>
      </c>
      <c r="G60" s="48">
        <f>SUM(G54:G59)</f>
        <v>0</v>
      </c>
      <c r="H60" s="48">
        <f>SUM(H54:H59)</f>
        <v>68</v>
      </c>
      <c r="I60" s="56"/>
      <c r="J60" s="101"/>
    </row>
    <row r="61" spans="1:10" ht="21" customHeight="1">
      <c r="A61" s="46"/>
      <c r="B61" s="47" t="s">
        <v>57</v>
      </c>
      <c r="C61" s="48">
        <v>0</v>
      </c>
      <c r="D61" s="49">
        <v>0</v>
      </c>
      <c r="E61" s="49">
        <v>0</v>
      </c>
      <c r="F61" s="48">
        <f>SUM(F60,F53,F49,F46,F41,F37,F31,F25,F20,F17)</f>
        <v>47767.66</v>
      </c>
      <c r="G61" s="48">
        <f>SUM(G60,G53,G49,G46,G41,G37,G31,G25,G20,G17)</f>
        <v>0</v>
      </c>
      <c r="H61" s="48">
        <f>H17+H25+H20+H31+H37+H41+H46+H49+H53+H60</f>
        <v>47767.66</v>
      </c>
      <c r="I61" s="56"/>
      <c r="J61" s="59"/>
    </row>
    <row r="65" spans="1:9" ht="21" customHeight="1">
      <c r="A65" s="68" t="s">
        <v>58</v>
      </c>
      <c r="B65" s="69"/>
      <c r="C65" s="70" t="s">
        <v>59</v>
      </c>
      <c r="D65" s="70"/>
      <c r="E65" s="70" t="s">
        <v>60</v>
      </c>
      <c r="F65" s="70"/>
      <c r="G65" s="70" t="s">
        <v>61</v>
      </c>
      <c r="H65" s="70"/>
      <c r="I65" s="63" t="s">
        <v>62</v>
      </c>
    </row>
    <row r="66" spans="1:9" ht="21" customHeight="1">
      <c r="A66" s="71">
        <v>20000</v>
      </c>
      <c r="B66" s="72"/>
      <c r="C66" s="72">
        <f>H61</f>
        <v>47767.66</v>
      </c>
      <c r="D66" s="72"/>
      <c r="E66" s="72">
        <f>F61</f>
        <v>47767.66</v>
      </c>
      <c r="F66" s="72"/>
      <c r="G66" s="72">
        <f>G61</f>
        <v>0</v>
      </c>
      <c r="H66" s="72"/>
      <c r="I66" s="64">
        <f>A66-C66</f>
        <v>-27767.660000000003</v>
      </c>
    </row>
    <row r="68" spans="1:9" ht="21" customHeight="1">
      <c r="A68" s="60" t="s">
        <v>63</v>
      </c>
      <c r="B68" s="61"/>
      <c r="C68" s="62" t="s">
        <v>64</v>
      </c>
      <c r="D68" s="60"/>
      <c r="E68" s="60" t="s">
        <v>65</v>
      </c>
      <c r="F68" s="60"/>
      <c r="G68" s="60" t="s">
        <v>66</v>
      </c>
      <c r="H68" s="60"/>
      <c r="I68" s="61"/>
    </row>
  </sheetData>
  <mergeCells count="71">
    <mergeCell ref="J54:J60"/>
    <mergeCell ref="H4:I5"/>
    <mergeCell ref="E38:E40"/>
    <mergeCell ref="E42:E45"/>
    <mergeCell ref="E47:E48"/>
    <mergeCell ref="E50:E52"/>
    <mergeCell ref="J4:J5"/>
    <mergeCell ref="J6:J7"/>
    <mergeCell ref="J8:J17"/>
    <mergeCell ref="J18:J20"/>
    <mergeCell ref="J21:J25"/>
    <mergeCell ref="J26:J31"/>
    <mergeCell ref="J32:J37"/>
    <mergeCell ref="J38:J41"/>
    <mergeCell ref="J42:J46"/>
    <mergeCell ref="J47:J49"/>
    <mergeCell ref="J50:J53"/>
    <mergeCell ref="E8:E16"/>
    <mergeCell ref="E18:E19"/>
    <mergeCell ref="E21:E24"/>
    <mergeCell ref="E26:E30"/>
    <mergeCell ref="E32:E36"/>
    <mergeCell ref="C42:C45"/>
    <mergeCell ref="C47:C48"/>
    <mergeCell ref="C50:C52"/>
    <mergeCell ref="D8:D16"/>
    <mergeCell ref="D18:D19"/>
    <mergeCell ref="D21:D24"/>
    <mergeCell ref="D26:D30"/>
    <mergeCell ref="D32:D36"/>
    <mergeCell ref="D38:D40"/>
    <mergeCell ref="D42:D45"/>
    <mergeCell ref="D47:D48"/>
    <mergeCell ref="D50:D52"/>
    <mergeCell ref="C18:C19"/>
    <mergeCell ref="C21:C24"/>
    <mergeCell ref="C26:C30"/>
    <mergeCell ref="C32:C36"/>
    <mergeCell ref="C38:C40"/>
    <mergeCell ref="A66:B66"/>
    <mergeCell ref="C66:D66"/>
    <mergeCell ref="E66:F66"/>
    <mergeCell ref="G66:H66"/>
    <mergeCell ref="A6:A7"/>
    <mergeCell ref="A8:A16"/>
    <mergeCell ref="A18:A19"/>
    <mergeCell ref="A21:A24"/>
    <mergeCell ref="A26:A30"/>
    <mergeCell ref="A32:A36"/>
    <mergeCell ref="A38:A40"/>
    <mergeCell ref="A42:A45"/>
    <mergeCell ref="A47:A48"/>
    <mergeCell ref="A50:A52"/>
    <mergeCell ref="B6:B7"/>
    <mergeCell ref="B8:B16"/>
    <mergeCell ref="C2:H2"/>
    <mergeCell ref="C6:E6"/>
    <mergeCell ref="F6:I6"/>
    <mergeCell ref="A65:B65"/>
    <mergeCell ref="C65:D65"/>
    <mergeCell ref="E65:F65"/>
    <mergeCell ref="G65:H65"/>
    <mergeCell ref="B18:B19"/>
    <mergeCell ref="B21:B24"/>
    <mergeCell ref="B26:B30"/>
    <mergeCell ref="B32:B36"/>
    <mergeCell ref="B38:B40"/>
    <mergeCell ref="B42:B45"/>
    <mergeCell ref="B47:B48"/>
    <mergeCell ref="B50:B52"/>
    <mergeCell ref="C8:C16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opLeftCell="A10" zoomScale="160" zoomScaleNormal="160" workbookViewId="0">
      <selection activeCell="M10" sqref="M10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65" t="s">
        <v>67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>
      <c r="B5" s="3"/>
      <c r="C5" s="4"/>
      <c r="D5" s="5" t="s">
        <v>68</v>
      </c>
      <c r="E5" s="5"/>
      <c r="F5" s="102" t="s">
        <v>69</v>
      </c>
      <c r="G5" s="102"/>
      <c r="H5" s="5" t="s">
        <v>70</v>
      </c>
      <c r="I5" s="4"/>
      <c r="J5" s="102"/>
      <c r="K5" s="103"/>
    </row>
    <row r="6" spans="2:11" ht="20.100000000000001" customHeight="1">
      <c r="B6" s="6"/>
      <c r="C6" s="7"/>
      <c r="D6" s="8" t="s">
        <v>71</v>
      </c>
      <c r="E6" s="8"/>
      <c r="F6" s="104" t="s">
        <v>72</v>
      </c>
      <c r="G6" s="104"/>
      <c r="H6" s="8" t="s">
        <v>73</v>
      </c>
      <c r="I6" s="7"/>
      <c r="J6" s="104" t="s">
        <v>74</v>
      </c>
      <c r="K6" s="105"/>
    </row>
    <row r="7" spans="2:11" ht="20.100000000000001" customHeight="1">
      <c r="B7" s="6"/>
      <c r="C7" s="7"/>
      <c r="D7" s="8" t="s">
        <v>75</v>
      </c>
      <c r="E7" s="8"/>
      <c r="F7" s="104" t="s">
        <v>76</v>
      </c>
      <c r="G7" s="104"/>
      <c r="H7" s="8" t="s">
        <v>77</v>
      </c>
      <c r="I7" s="24"/>
      <c r="J7" s="106" t="s">
        <v>78</v>
      </c>
      <c r="K7" s="105"/>
    </row>
    <row r="8" spans="2:11" ht="20.100000000000001" customHeight="1">
      <c r="B8" s="9"/>
      <c r="C8" s="10"/>
      <c r="D8" s="11"/>
      <c r="E8" s="11"/>
      <c r="F8" s="12"/>
      <c r="G8" s="12"/>
      <c r="H8" s="11" t="s">
        <v>79</v>
      </c>
      <c r="I8" s="25"/>
      <c r="J8" s="107"/>
      <c r="K8" s="108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9" t="s">
        <v>3</v>
      </c>
      <c r="C10" s="110"/>
      <c r="D10" s="14" t="s">
        <v>80</v>
      </c>
      <c r="E10" s="111" t="s">
        <v>81</v>
      </c>
      <c r="F10" s="112"/>
      <c r="G10" s="16" t="s">
        <v>82</v>
      </c>
      <c r="H10" s="15" t="s">
        <v>83</v>
      </c>
      <c r="I10" s="111" t="s">
        <v>84</v>
      </c>
      <c r="J10" s="112"/>
      <c r="K10" s="16" t="s">
        <v>85</v>
      </c>
    </row>
    <row r="11" spans="2:11">
      <c r="B11" s="113">
        <v>1</v>
      </c>
      <c r="C11" s="114"/>
      <c r="D11" s="17" t="s">
        <v>86</v>
      </c>
      <c r="E11" s="115" t="s">
        <v>86</v>
      </c>
      <c r="F11" s="115"/>
      <c r="G11" s="18">
        <v>79</v>
      </c>
      <c r="H11" s="18">
        <v>79</v>
      </c>
      <c r="I11" s="26"/>
      <c r="J11" s="27"/>
      <c r="K11" s="28" t="s">
        <v>87</v>
      </c>
    </row>
    <row r="12" spans="2:11">
      <c r="B12" s="113">
        <v>2</v>
      </c>
      <c r="C12" s="114"/>
      <c r="D12" s="19" t="s">
        <v>88</v>
      </c>
      <c r="E12" s="115" t="s">
        <v>89</v>
      </c>
      <c r="F12" s="115"/>
      <c r="G12" s="18">
        <v>476.83</v>
      </c>
      <c r="H12" s="18">
        <v>476.83</v>
      </c>
      <c r="I12" s="26"/>
      <c r="J12" s="27"/>
      <c r="K12" s="28" t="s">
        <v>90</v>
      </c>
    </row>
    <row r="13" spans="2:11">
      <c r="B13" s="113">
        <v>4</v>
      </c>
      <c r="C13" s="114"/>
      <c r="D13" s="17" t="s">
        <v>91</v>
      </c>
      <c r="E13" s="115" t="s">
        <v>91</v>
      </c>
      <c r="F13" s="115"/>
      <c r="G13" s="18">
        <v>1164</v>
      </c>
      <c r="H13" s="18">
        <v>1164</v>
      </c>
      <c r="I13" s="116"/>
      <c r="J13" s="117"/>
      <c r="K13" s="29"/>
    </row>
    <row r="14" spans="2:11">
      <c r="B14" s="113">
        <v>9</v>
      </c>
      <c r="C14" s="114"/>
      <c r="D14" s="19" t="s">
        <v>92</v>
      </c>
      <c r="E14" s="115" t="s">
        <v>93</v>
      </c>
      <c r="F14" s="115"/>
      <c r="G14" s="18"/>
      <c r="H14" s="18"/>
      <c r="I14" s="116"/>
      <c r="J14" s="117"/>
      <c r="K14" s="28"/>
    </row>
    <row r="15" spans="2:11">
      <c r="B15" s="111" t="s">
        <v>57</v>
      </c>
      <c r="C15" s="118"/>
      <c r="D15" s="118"/>
      <c r="E15" s="118"/>
      <c r="F15" s="112"/>
      <c r="G15" s="20">
        <f>SUM(G11:G14)</f>
        <v>1719.83</v>
      </c>
      <c r="H15" s="20">
        <f>SUM(H11:H14)</f>
        <v>1719.83</v>
      </c>
      <c r="I15" s="119">
        <f>SUM(I12:J14)</f>
        <v>0</v>
      </c>
      <c r="J15" s="120"/>
      <c r="K15" s="30"/>
    </row>
    <row r="16" spans="2:11" ht="20.100000000000001" customHeight="1">
      <c r="B16" s="13"/>
      <c r="C16" s="13"/>
      <c r="D16" s="13"/>
      <c r="E16" s="13"/>
      <c r="F16" s="13"/>
      <c r="G16" s="13"/>
      <c r="H16" s="13"/>
      <c r="I16" s="13"/>
      <c r="J16" s="31"/>
      <c r="K16" s="13"/>
    </row>
    <row r="17" spans="1:11">
      <c r="B17" s="121" t="s">
        <v>83</v>
      </c>
      <c r="C17" s="121"/>
      <c r="D17" s="121"/>
      <c r="E17" s="121"/>
      <c r="F17" s="121"/>
      <c r="G17" s="121" t="s">
        <v>94</v>
      </c>
      <c r="H17" s="121"/>
      <c r="I17" s="121"/>
      <c r="J17" s="121"/>
      <c r="K17" s="16" t="s">
        <v>95</v>
      </c>
    </row>
    <row r="18" spans="1:11">
      <c r="B18" s="122">
        <f>H15</f>
        <v>1719.83</v>
      </c>
      <c r="C18" s="122"/>
      <c r="D18" s="122"/>
      <c r="E18" s="122"/>
      <c r="F18" s="122"/>
      <c r="G18" s="122">
        <f>I15</f>
        <v>0</v>
      </c>
      <c r="H18" s="122"/>
      <c r="I18" s="122"/>
      <c r="J18" s="122"/>
      <c r="K18" s="32">
        <f>SUM(B18:J18)</f>
        <v>1719.83</v>
      </c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20.100000000000001" customHeight="1">
      <c r="B20" s="13" t="s">
        <v>96</v>
      </c>
      <c r="C20" s="13"/>
      <c r="D20" s="13"/>
      <c r="E20" s="13"/>
      <c r="F20" s="13" t="s">
        <v>64</v>
      </c>
      <c r="G20" s="13" t="s">
        <v>97</v>
      </c>
      <c r="H20" s="13"/>
      <c r="I20" s="13"/>
      <c r="J20" s="13" t="s">
        <v>66</v>
      </c>
      <c r="K20" s="13"/>
    </row>
    <row r="23" spans="1:11" ht="17.399999999999999">
      <c r="A23" s="65" t="s">
        <v>98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5" spans="1:11">
      <c r="B25" s="3"/>
      <c r="C25" s="4"/>
      <c r="D25" s="5" t="s">
        <v>68</v>
      </c>
      <c r="E25" s="5"/>
      <c r="F25" s="102" t="str">
        <f>F5</f>
        <v>代博</v>
      </c>
      <c r="G25" s="102"/>
      <c r="H25" s="5" t="s">
        <v>70</v>
      </c>
      <c r="I25" s="4"/>
      <c r="J25" s="102">
        <f>J5</f>
        <v>0</v>
      </c>
      <c r="K25" s="103"/>
    </row>
    <row r="26" spans="1:11">
      <c r="B26" s="6"/>
      <c r="C26" s="7"/>
      <c r="D26" s="8" t="s">
        <v>71</v>
      </c>
      <c r="E26" s="8"/>
      <c r="F26" s="104" t="str">
        <f>F6</f>
        <v>上海</v>
      </c>
      <c r="G26" s="104"/>
      <c r="H26" s="8" t="s">
        <v>73</v>
      </c>
      <c r="I26" s="7"/>
      <c r="J26" s="104" t="str">
        <f>J6</f>
        <v>上海事业部</v>
      </c>
      <c r="K26" s="105"/>
    </row>
    <row r="27" spans="1:11">
      <c r="B27" s="6"/>
      <c r="C27" s="7"/>
      <c r="D27" s="8" t="s">
        <v>75</v>
      </c>
      <c r="E27" s="8"/>
      <c r="F27" s="104" t="s">
        <v>99</v>
      </c>
      <c r="G27" s="104"/>
      <c r="H27" s="8" t="s">
        <v>77</v>
      </c>
      <c r="I27" s="24"/>
      <c r="J27" s="106" t="str">
        <f>J7</f>
        <v>2021.10.17</v>
      </c>
      <c r="K27" s="105"/>
    </row>
    <row r="28" spans="1:11">
      <c r="B28" s="9"/>
      <c r="C28" s="10"/>
      <c r="D28" s="11"/>
      <c r="E28" s="11"/>
      <c r="F28" s="12"/>
      <c r="G28" s="12"/>
      <c r="H28" s="11" t="s">
        <v>79</v>
      </c>
      <c r="I28" s="25"/>
      <c r="J28" s="123">
        <f>J8</f>
        <v>0</v>
      </c>
      <c r="K28" s="108"/>
    </row>
    <row r="30" spans="1:11">
      <c r="B30" s="115"/>
      <c r="C30" s="115"/>
      <c r="D30" s="21" t="s">
        <v>100</v>
      </c>
      <c r="E30" s="115" t="s">
        <v>101</v>
      </c>
      <c r="F30" s="115"/>
      <c r="G30" s="18" t="s">
        <v>102</v>
      </c>
      <c r="H30" s="18" t="s">
        <v>103</v>
      </c>
      <c r="I30" s="124" t="s">
        <v>57</v>
      </c>
      <c r="J30" s="124"/>
      <c r="K30" s="33" t="s">
        <v>85</v>
      </c>
    </row>
    <row r="31" spans="1:11">
      <c r="B31" s="115">
        <v>1</v>
      </c>
      <c r="C31" s="115"/>
      <c r="D31" s="21" t="s">
        <v>72</v>
      </c>
      <c r="E31" s="115" t="s">
        <v>99</v>
      </c>
      <c r="F31" s="115"/>
      <c r="G31" s="18">
        <v>100</v>
      </c>
      <c r="H31" s="18">
        <v>4</v>
      </c>
      <c r="I31" s="116">
        <f>H31*G31</f>
        <v>400</v>
      </c>
      <c r="J31" s="117"/>
      <c r="K31" s="33"/>
    </row>
    <row r="32" spans="1:11">
      <c r="B32" s="115">
        <v>2</v>
      </c>
      <c r="C32" s="115"/>
      <c r="D32" s="21"/>
      <c r="E32" s="115"/>
      <c r="F32" s="115"/>
      <c r="G32" s="18"/>
      <c r="H32" s="18"/>
      <c r="I32" s="116"/>
      <c r="J32" s="117"/>
      <c r="K32" s="33"/>
    </row>
    <row r="33" spans="2:11">
      <c r="B33" s="115">
        <v>3</v>
      </c>
      <c r="C33" s="115"/>
      <c r="D33" s="22"/>
      <c r="E33" s="115"/>
      <c r="F33" s="115"/>
      <c r="G33" s="18"/>
      <c r="H33" s="18"/>
      <c r="I33" s="116"/>
      <c r="J33" s="117"/>
      <c r="K33" s="28"/>
    </row>
    <row r="34" spans="2:11">
      <c r="B34" s="111" t="s">
        <v>57</v>
      </c>
      <c r="C34" s="118"/>
      <c r="D34" s="118"/>
      <c r="E34" s="118"/>
      <c r="F34" s="112"/>
      <c r="G34" s="20"/>
      <c r="H34" s="20"/>
      <c r="I34" s="119">
        <f>G14</f>
        <v>0</v>
      </c>
      <c r="J34" s="120"/>
      <c r="K34" s="30"/>
    </row>
    <row r="35" spans="2:11" ht="20.100000000000001" customHeight="1">
      <c r="B35" s="13" t="s">
        <v>96</v>
      </c>
      <c r="C35" s="13"/>
      <c r="D35" s="13"/>
      <c r="E35" s="13"/>
      <c r="F35" s="13" t="s">
        <v>64</v>
      </c>
      <c r="G35" s="13" t="s">
        <v>97</v>
      </c>
      <c r="H35" s="13"/>
      <c r="I35" s="13"/>
      <c r="J35" s="13" t="s">
        <v>66</v>
      </c>
      <c r="K35" s="13"/>
    </row>
  </sheetData>
  <mergeCells count="49">
    <mergeCell ref="B34:F34"/>
    <mergeCell ref="I34:J34"/>
    <mergeCell ref="B32:C32"/>
    <mergeCell ref="E32:F32"/>
    <mergeCell ref="I32:J32"/>
    <mergeCell ref="B33:C33"/>
    <mergeCell ref="E33:F33"/>
    <mergeCell ref="I33:J33"/>
    <mergeCell ref="J28:K28"/>
    <mergeCell ref="B30:C30"/>
    <mergeCell ref="E30:F30"/>
    <mergeCell ref="I30:J30"/>
    <mergeCell ref="B31:C31"/>
    <mergeCell ref="E31:F31"/>
    <mergeCell ref="I31:J31"/>
    <mergeCell ref="F25:G25"/>
    <mergeCell ref="J25:K25"/>
    <mergeCell ref="F26:G26"/>
    <mergeCell ref="J26:K26"/>
    <mergeCell ref="F27:G27"/>
    <mergeCell ref="J27:K27"/>
    <mergeCell ref="B17:F17"/>
    <mergeCell ref="G17:J17"/>
    <mergeCell ref="B18:F18"/>
    <mergeCell ref="G18:J18"/>
    <mergeCell ref="A23:K23"/>
    <mergeCell ref="I13:J13"/>
    <mergeCell ref="B14:C14"/>
    <mergeCell ref="E14:F14"/>
    <mergeCell ref="I14:J14"/>
    <mergeCell ref="B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2021-10-21T04:47:34Z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5859C4A9520A4800863B4467E7632CBD</vt:lpwstr>
  </property>
</Properties>
</file>