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86139\Desktop\报价ING\"/>
    </mc:Choice>
  </mc:AlternateContent>
  <xr:revisionPtr revIDLastSave="0" documentId="13_ncr:1_{83A82605-493E-4F8C-9284-9CBF81448EF9}" xr6:coauthVersionLast="45" xr6:coauthVersionMax="45" xr10:uidLastSave="{00000000-0000-0000-0000-000000000000}"/>
  <bookViews>
    <workbookView xWindow="-103" yWindow="-103" windowWidth="16663" windowHeight="8863" xr2:uid="{00000000-000D-0000-FFFF-FFFF00000000}"/>
  </bookViews>
  <sheets>
    <sheet name="汇总" sheetId="1" r:id="rId1"/>
  </sheets>
  <definedNames>
    <definedName name="_xlnm._FilterDatabase" localSheetId="0" hidden="1">汇总!$A$7:$S$8</definedName>
    <definedName name="_xlnm.Print_Area" localSheetId="0">汇总!$A$1:$T$15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N7" i="1"/>
  <c r="R7" i="1" l="1"/>
  <c r="Q8" i="1"/>
  <c r="Q7" i="1"/>
  <c r="R8" i="1"/>
  <c r="R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6" authorId="0" shapeId="0" xr:uid="{00000000-0006-0000-0000-000001000000}">
      <text>
        <r>
          <rPr>
            <sz val="9"/>
            <color indexed="81"/>
            <rFont val="宋体"/>
            <family val="3"/>
            <charset val="134"/>
          </rPr>
          <t>不含接、送日</t>
        </r>
      </text>
    </comment>
    <comment ref="G6" authorId="0" shapeId="0" xr:uid="{00000000-0006-0000-0000-000002000000}">
      <text>
        <r>
          <rPr>
            <sz val="9"/>
            <color indexed="81"/>
            <rFont val="宋体"/>
            <family val="3"/>
            <charset val="134"/>
          </rPr>
          <t>不得在风景名胜区、度假村举办区域会议</t>
        </r>
      </text>
    </comment>
    <comment ref="I6" authorId="0" shapeId="0" xr:uid="{00000000-0006-0000-0000-000003000000}">
      <text>
        <r>
          <rPr>
            <sz val="9"/>
            <color indexed="81"/>
            <rFont val="宋体"/>
            <family val="3"/>
            <charset val="134"/>
          </rPr>
          <t>会议场地以四星级宾馆为主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宋体"/>
            <family val="3"/>
            <charset val="134"/>
          </rPr>
          <t>不在五星级宾馆举行。</t>
        </r>
      </text>
    </comment>
    <comment ref="S6" authorId="0" shapeId="0" xr:uid="{00000000-0006-0000-0000-000004000000}">
      <text>
        <r>
          <rPr>
            <sz val="9"/>
            <color indexed="81"/>
            <rFont val="宋体"/>
            <family val="3"/>
            <charset val="134"/>
          </rPr>
          <t>规定会期一天，人均600元，每增加一天会期，增加300元/人天</t>
        </r>
      </text>
    </comment>
  </commentList>
</comments>
</file>

<file path=xl/sharedStrings.xml><?xml version="1.0" encoding="utf-8"?>
<sst xmlns="http://schemas.openxmlformats.org/spreadsheetml/2006/main" count="46" uniqueCount="42">
  <si>
    <t>部门</t>
  </si>
  <si>
    <t>科室</t>
  </si>
  <si>
    <t>会议内容</t>
    <phoneticPr fontId="3" type="noConversion"/>
  </si>
  <si>
    <t>会议时间</t>
    <phoneticPr fontId="3" type="noConversion"/>
  </si>
  <si>
    <t>会议地点</t>
    <phoneticPr fontId="3" type="noConversion"/>
  </si>
  <si>
    <t>酒店</t>
    <phoneticPr fontId="3" type="noConversion"/>
  </si>
  <si>
    <t>与会经销商</t>
    <phoneticPr fontId="3" type="noConversion"/>
  </si>
  <si>
    <t>SGMS人数
B</t>
    <phoneticPr fontId="3" type="noConversion"/>
  </si>
  <si>
    <t>备注</t>
    <phoneticPr fontId="3" type="noConversion"/>
  </si>
  <si>
    <t>开始</t>
    <phoneticPr fontId="3" type="noConversion"/>
  </si>
  <si>
    <t>会期</t>
    <phoneticPr fontId="3" type="noConversion"/>
  </si>
  <si>
    <t>城市</t>
    <phoneticPr fontId="3" type="noConversion"/>
  </si>
  <si>
    <t>是否风景名胜区、度假村</t>
    <phoneticPr fontId="3" type="noConversion"/>
  </si>
  <si>
    <t>名称</t>
    <phoneticPr fontId="3" type="noConversion"/>
  </si>
  <si>
    <t>星级</t>
    <phoneticPr fontId="3" type="noConversion"/>
  </si>
  <si>
    <t>家数</t>
    <phoneticPr fontId="3" type="noConversion"/>
  </si>
  <si>
    <t>人数
A</t>
    <phoneticPr fontId="3" type="noConversion"/>
  </si>
  <si>
    <t>场地费
C</t>
    <phoneticPr fontId="3" type="noConversion"/>
  </si>
  <si>
    <t>餐费
D</t>
    <phoneticPr fontId="3" type="noConversion"/>
  </si>
  <si>
    <t>LED屏费用
E</t>
    <phoneticPr fontId="3" type="noConversion"/>
  </si>
  <si>
    <t>税金
G</t>
    <phoneticPr fontId="3" type="noConversion"/>
  </si>
  <si>
    <t>餐费人均</t>
    <phoneticPr fontId="3" type="noConversion"/>
  </si>
  <si>
    <t>售后服务事业部</t>
  </si>
  <si>
    <t>否</t>
  </si>
  <si>
    <t>待定</t>
  </si>
  <si>
    <t>四星</t>
  </si>
  <si>
    <t>售后技术</t>
    <phoneticPr fontId="2" type="noConversion"/>
  </si>
  <si>
    <t>售后技术</t>
    <phoneticPr fontId="2" type="noConversion"/>
  </si>
  <si>
    <t>2020年现场技术交流增补费用SOW</t>
    <phoneticPr fontId="3" type="noConversion"/>
  </si>
  <si>
    <t>服务费
F</t>
    <phoneticPr fontId="3" type="noConversion"/>
  </si>
  <si>
    <t>年终优秀站点技术交流</t>
    <phoneticPr fontId="2" type="noConversion"/>
  </si>
  <si>
    <t>年终优秀站点技术交流</t>
    <phoneticPr fontId="2" type="noConversion"/>
  </si>
  <si>
    <t>2020.12.15</t>
    <phoneticPr fontId="2" type="noConversion"/>
  </si>
  <si>
    <t>西安</t>
    <phoneticPr fontId="2" type="noConversion"/>
  </si>
  <si>
    <t>2020.12.17</t>
    <phoneticPr fontId="2" type="noConversion"/>
  </si>
  <si>
    <t>广州</t>
    <phoneticPr fontId="2" type="noConversion"/>
  </si>
  <si>
    <t>全天会议，中餐、晚餐</t>
    <phoneticPr fontId="2" type="noConversion"/>
  </si>
  <si>
    <t xml:space="preserve"> 总费用
I=C+D+E+F+G</t>
    <phoneticPr fontId="3" type="noConversion"/>
  </si>
  <si>
    <t>合计（不含增值税6%）</t>
    <phoneticPr fontId="2" type="noConversion"/>
  </si>
  <si>
    <t>康辉集团北京国际会议展览有限公司</t>
    <phoneticPr fontId="2" type="noConversion"/>
  </si>
  <si>
    <t>2020年现场技术交流增补</t>
    <phoneticPr fontId="2" type="noConversion"/>
  </si>
  <si>
    <t>2020.11.26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</si>
</sst>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_ "/>
    <numFmt numFmtId="178" formatCode="#,##0.00_ "/>
    <numFmt numFmtId="179" formatCode="#,##0_);[Red]\(#,##0\)"/>
  </numFmts>
  <fonts count="10">
    <font>
      <sz val="11"/>
      <color theme="1"/>
      <name val="等线"/>
      <family val="2"/>
      <scheme val="minor"/>
    </font>
    <font>
      <b/>
      <sz val="16"/>
      <color theme="1"/>
      <name val="Arial Unicode MS"/>
      <family val="2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Arial Unicode MS"/>
      <family val="2"/>
      <charset val="134"/>
    </font>
    <font>
      <sz val="16"/>
      <color theme="1"/>
      <name val="Arial Unicode MS"/>
      <family val="2"/>
      <charset val="134"/>
    </font>
    <font>
      <sz val="9"/>
      <color indexed="81"/>
      <name val="宋体"/>
      <family val="3"/>
      <charset val="134"/>
    </font>
    <font>
      <sz val="9"/>
      <color indexed="81"/>
      <name val="Tahoma"/>
      <family val="2"/>
    </font>
    <font>
      <sz val="18"/>
      <color theme="1"/>
      <name val="Arial Unicode MS"/>
      <family val="2"/>
      <charset val="134"/>
    </font>
    <font>
      <sz val="18"/>
      <color theme="1"/>
      <name val="Arial Unicode MS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Fill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14" fontId="5" fillId="0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38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178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14" fontId="5" fillId="0" borderId="0" xfId="0" applyNumberFormat="1" applyFont="1" applyFill="1" applyBorder="1" applyAlignment="1" applyProtection="1">
      <alignment horizontal="center" vertical="center"/>
      <protection locked="0"/>
    </xf>
    <xf numFmtId="177" fontId="5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79" fontId="1" fillId="0" borderId="1" xfId="0" applyNumberFormat="1" applyFont="1" applyFill="1" applyBorder="1" applyAlignment="1" applyProtection="1">
      <alignment horizontal="center" vertical="center"/>
    </xf>
    <xf numFmtId="179" fontId="5" fillId="0" borderId="1" xfId="0" applyNumberFormat="1" applyFont="1" applyFill="1" applyBorder="1" applyAlignment="1" applyProtection="1">
      <alignment horizontal="center" vertical="center"/>
    </xf>
    <xf numFmtId="178" fontId="5" fillId="0" borderId="1" xfId="0" applyNumberFormat="1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left" vertical="center" wrapText="1"/>
      <protection locked="0"/>
    </xf>
    <xf numFmtId="0" fontId="9" fillId="0" borderId="5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W9"/>
  <sheetViews>
    <sheetView tabSelected="1" view="pageBreakPreview" topLeftCell="E1" zoomScale="40" zoomScaleNormal="40" zoomScaleSheetLayoutView="40" workbookViewId="0">
      <selection activeCell="N12" sqref="N12"/>
    </sheetView>
  </sheetViews>
  <sheetFormatPr defaultColWidth="9" defaultRowHeight="14.15"/>
  <cols>
    <col min="1" max="1" width="25.140625" style="1" customWidth="1"/>
    <col min="2" max="2" width="14.85546875" style="1" customWidth="1"/>
    <col min="3" max="3" width="32.2109375" style="1" bestFit="1" customWidth="1"/>
    <col min="4" max="4" width="17.5703125" style="1" bestFit="1" customWidth="1"/>
    <col min="5" max="5" width="7.78515625" style="1" bestFit="1" customWidth="1"/>
    <col min="6" max="6" width="7.42578125" style="17" bestFit="1" customWidth="1"/>
    <col min="7" max="7" width="20.5" style="1" customWidth="1"/>
    <col min="8" max="8" width="18.35546875" style="1" customWidth="1"/>
    <col min="9" max="9" width="15.7109375" style="18" customWidth="1"/>
    <col min="10" max="10" width="15.5" style="18" customWidth="1"/>
    <col min="11" max="11" width="18.5" style="18" customWidth="1"/>
    <col min="12" max="12" width="15" style="18" customWidth="1"/>
    <col min="13" max="13" width="16.92578125" style="18" bestFit="1" customWidth="1"/>
    <col min="14" max="14" width="15.35546875" style="18" customWidth="1"/>
    <col min="15" max="15" width="14.640625" style="18" customWidth="1"/>
    <col min="16" max="16" width="25.5" style="1" customWidth="1"/>
    <col min="17" max="17" width="19.2109375" style="1" bestFit="1" customWidth="1"/>
    <col min="18" max="18" width="24.7109375" style="18" customWidth="1"/>
    <col min="19" max="19" width="18.640625" style="18" customWidth="1"/>
    <col min="20" max="20" width="60" style="1" customWidth="1"/>
    <col min="21" max="21" width="9" style="1"/>
    <col min="22" max="22" width="5.35546875" style="1" bestFit="1" customWidth="1"/>
    <col min="23" max="23" width="9" style="1" hidden="1" customWidth="1"/>
    <col min="24" max="16384" width="9" style="1"/>
  </cols>
  <sheetData>
    <row r="1" spans="1:20">
      <c r="T1" s="1" t="s">
        <v>39</v>
      </c>
    </row>
    <row r="2" spans="1:20">
      <c r="T2" s="1" t="s">
        <v>40</v>
      </c>
    </row>
    <row r="3" spans="1:20">
      <c r="T3" s="1" t="s">
        <v>41</v>
      </c>
    </row>
    <row r="4" spans="1:20" ht="40.200000000000003" customHeight="1">
      <c r="A4" s="28" t="s">
        <v>28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pans="1:20" ht="40.200000000000003" customHeight="1">
      <c r="A5" s="27" t="s">
        <v>0</v>
      </c>
      <c r="B5" s="27" t="s">
        <v>1</v>
      </c>
      <c r="C5" s="29" t="s">
        <v>2</v>
      </c>
      <c r="D5" s="27" t="s">
        <v>3</v>
      </c>
      <c r="E5" s="27"/>
      <c r="F5" s="27" t="s">
        <v>4</v>
      </c>
      <c r="G5" s="27"/>
      <c r="H5" s="27" t="s">
        <v>5</v>
      </c>
      <c r="I5" s="27"/>
      <c r="J5" s="27" t="s">
        <v>6</v>
      </c>
      <c r="K5" s="27"/>
      <c r="L5" s="27" t="s">
        <v>7</v>
      </c>
      <c r="M5" s="30"/>
      <c r="N5" s="30"/>
      <c r="O5" s="30"/>
      <c r="P5" s="30"/>
      <c r="Q5" s="30"/>
      <c r="R5" s="30"/>
      <c r="S5" s="31"/>
      <c r="T5" s="27" t="s">
        <v>8</v>
      </c>
    </row>
    <row r="6" spans="1:20" ht="77.5" customHeight="1">
      <c r="A6" s="27"/>
      <c r="B6" s="27"/>
      <c r="C6" s="29"/>
      <c r="D6" s="2" t="s">
        <v>9</v>
      </c>
      <c r="E6" s="2" t="s">
        <v>10</v>
      </c>
      <c r="F6" s="2" t="s">
        <v>11</v>
      </c>
      <c r="G6" s="2" t="s">
        <v>12</v>
      </c>
      <c r="H6" s="2" t="s">
        <v>13</v>
      </c>
      <c r="I6" s="2" t="s">
        <v>14</v>
      </c>
      <c r="J6" s="2" t="s">
        <v>15</v>
      </c>
      <c r="K6" s="2" t="s">
        <v>16</v>
      </c>
      <c r="L6" s="27"/>
      <c r="M6" s="2" t="s">
        <v>17</v>
      </c>
      <c r="N6" s="2" t="s">
        <v>18</v>
      </c>
      <c r="O6" s="2" t="s">
        <v>19</v>
      </c>
      <c r="P6" s="2" t="s">
        <v>29</v>
      </c>
      <c r="Q6" s="2" t="s">
        <v>20</v>
      </c>
      <c r="R6" s="2" t="s">
        <v>37</v>
      </c>
      <c r="S6" s="3" t="s">
        <v>21</v>
      </c>
      <c r="T6" s="27"/>
    </row>
    <row r="7" spans="1:20" ht="40.200000000000003" customHeight="1">
      <c r="A7" s="4" t="s">
        <v>22</v>
      </c>
      <c r="B7" s="4" t="s">
        <v>26</v>
      </c>
      <c r="C7" s="5" t="s">
        <v>30</v>
      </c>
      <c r="D7" s="6" t="s">
        <v>32</v>
      </c>
      <c r="E7" s="7">
        <v>1</v>
      </c>
      <c r="F7" s="8" t="s">
        <v>33</v>
      </c>
      <c r="G7" s="8" t="s">
        <v>23</v>
      </c>
      <c r="H7" s="8" t="s">
        <v>24</v>
      </c>
      <c r="I7" s="8" t="s">
        <v>25</v>
      </c>
      <c r="J7" s="8">
        <v>210</v>
      </c>
      <c r="K7" s="10">
        <v>210</v>
      </c>
      <c r="L7" s="8">
        <v>8</v>
      </c>
      <c r="M7" s="11">
        <v>22000</v>
      </c>
      <c r="N7" s="9">
        <f>(K7+L7)*300</f>
        <v>65400</v>
      </c>
      <c r="O7" s="9">
        <v>20000</v>
      </c>
      <c r="P7" s="8">
        <v>0</v>
      </c>
      <c r="Q7" s="23">
        <f>SUM(M7:P7)*0.06</f>
        <v>6444</v>
      </c>
      <c r="R7" s="9">
        <f>M7+N7+O7+P7</f>
        <v>107400</v>
      </c>
      <c r="S7" s="3">
        <v>300</v>
      </c>
      <c r="T7" s="25" t="s">
        <v>36</v>
      </c>
    </row>
    <row r="8" spans="1:20" ht="40.200000000000003" customHeight="1">
      <c r="A8" s="4" t="s">
        <v>22</v>
      </c>
      <c r="B8" s="4" t="s">
        <v>27</v>
      </c>
      <c r="C8" s="5" t="s">
        <v>31</v>
      </c>
      <c r="D8" s="6" t="s">
        <v>34</v>
      </c>
      <c r="E8" s="7">
        <v>1</v>
      </c>
      <c r="F8" s="8" t="s">
        <v>35</v>
      </c>
      <c r="G8" s="8" t="s">
        <v>23</v>
      </c>
      <c r="H8" s="8" t="s">
        <v>24</v>
      </c>
      <c r="I8" s="8" t="s">
        <v>25</v>
      </c>
      <c r="J8" s="8">
        <v>200</v>
      </c>
      <c r="K8" s="10">
        <v>210</v>
      </c>
      <c r="L8" s="8">
        <v>8</v>
      </c>
      <c r="M8" s="11">
        <v>22000</v>
      </c>
      <c r="N8" s="9">
        <f>(K8+L8)*300</f>
        <v>65400</v>
      </c>
      <c r="O8" s="9">
        <v>20000</v>
      </c>
      <c r="P8" s="8">
        <v>0</v>
      </c>
      <c r="Q8" s="23">
        <f>SUM(M8:P8)*0.06</f>
        <v>6444</v>
      </c>
      <c r="R8" s="9">
        <f>M8+N8+O8+P8</f>
        <v>107400</v>
      </c>
      <c r="S8" s="3">
        <v>300</v>
      </c>
      <c r="T8" s="26"/>
    </row>
    <row r="9" spans="1:20" ht="20.149999999999999">
      <c r="A9" s="12"/>
      <c r="B9" s="12"/>
      <c r="C9" s="13"/>
      <c r="D9" s="14"/>
      <c r="E9" s="15"/>
      <c r="F9" s="16"/>
      <c r="G9" s="8"/>
      <c r="H9" s="8"/>
      <c r="I9" s="8"/>
      <c r="J9" s="20"/>
      <c r="K9" s="20"/>
      <c r="L9" s="20"/>
      <c r="M9" s="20"/>
      <c r="N9" s="20"/>
      <c r="O9" s="20"/>
      <c r="P9" s="24" t="s">
        <v>38</v>
      </c>
      <c r="Q9" s="24"/>
      <c r="R9" s="21">
        <f>R7+R8</f>
        <v>214800</v>
      </c>
      <c r="S9" s="22"/>
      <c r="T9" s="19"/>
    </row>
  </sheetData>
  <mergeCells count="13">
    <mergeCell ref="P9:Q9"/>
    <mergeCell ref="T7:T8"/>
    <mergeCell ref="T5:T6"/>
    <mergeCell ref="A4:T4"/>
    <mergeCell ref="A5:A6"/>
    <mergeCell ref="B5:B6"/>
    <mergeCell ref="C5:C6"/>
    <mergeCell ref="D5:E5"/>
    <mergeCell ref="F5:G5"/>
    <mergeCell ref="H5:I5"/>
    <mergeCell ref="J5:K5"/>
    <mergeCell ref="L5:L6"/>
    <mergeCell ref="M5:S5"/>
  </mergeCells>
  <phoneticPr fontId="2" type="noConversion"/>
  <conditionalFormatting sqref="G7:G9">
    <cfRule type="containsText" dxfId="3" priority="16" operator="containsText" text="是">
      <formula>NOT(ISERROR(SEARCH("是",G7)))</formula>
    </cfRule>
  </conditionalFormatting>
  <conditionalFormatting sqref="S9">
    <cfRule type="cellIs" dxfId="2" priority="13" operator="greaterThan">
      <formula>(CEILING(#REF!,1)-1)*300+600</formula>
    </cfRule>
  </conditionalFormatting>
  <conditionalFormatting sqref="I9">
    <cfRule type="containsText" dxfId="1" priority="11" operator="containsText" text="五星">
      <formula>NOT(ISERROR(SEARCH("五星",I9)))</formula>
    </cfRule>
  </conditionalFormatting>
  <conditionalFormatting sqref="I7:I8">
    <cfRule type="containsText" dxfId="0" priority="1" operator="containsText" text="五星">
      <formula>NOT(ISERROR(SEARCH("五星",I7)))</formula>
    </cfRule>
  </conditionalFormatting>
  <dataValidations count="1">
    <dataValidation type="list" allowBlank="1" showInputMessage="1" showErrorMessage="1" sqref="G7:G9 I7:I9" xr:uid="{00000000-0002-0000-0000-000000000000}">
      <formula1>#REF!</formula1>
    </dataValidation>
  </dataValidations>
  <pageMargins left="0.7" right="0.7" top="0.75" bottom="0.75" header="0.3" footer="0.3"/>
  <pageSetup paperSize="9" scale="2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</vt:lpstr>
      <vt:lpstr>汇总!Print_Area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 Huiqiong 叶慧琼(ExtUser,SGM)</dc:creator>
  <cp:lastModifiedBy>86139</cp:lastModifiedBy>
  <dcterms:created xsi:type="dcterms:W3CDTF">2019-12-10T05:00:04Z</dcterms:created>
  <dcterms:modified xsi:type="dcterms:W3CDTF">2020-12-07T03:46:03Z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