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<sst xmlns="http://schemas.openxmlformats.org/spreadsheetml/2006/main" count="123" uniqueCount="92">
  <si>
    <t>【借款报销单】</t>
  </si>
  <si>
    <t>团号：HMJB-210918-TGH294</t>
  </si>
  <si>
    <t>会议日期:2022年8月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</si>
  <si>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</si>
  <si>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</si>
  <si>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</si>
  <si>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</si>
  <si>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</si>
  <si>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</si>
  <si>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</si>
  <si>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</si>
  <si>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</si>
  <si>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</si>
  <si>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</si>
  <si>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</si>
  <si>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</si>
  <si>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</si>
  <si>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</si>
  <si>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</si>
  <si>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</si>
  <si>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</si>
  <si>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</si>
  <si>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</si>
  <si>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</si>
  <si>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</si>
  <si>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</si>
  <si>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</si>
  <si>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</si>
  <si>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</si>
  <si>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</si>
  <si>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</si>
  <si>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</si>
  <si>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</si>
  <si>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</si>
  <si>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境外费用合计</t>
  </si>
  <si>
    <t>其他</t>
  </si>
  <si>
    <t>客户早餐</t>
  </si>
  <si>
    <t>客户用水</t>
  </si>
  <si>
    <t>滑沙鞋套</t>
  </si>
  <si>
    <t>客户晚餐</t>
  </si>
  <si>
    <t>外出交通打车</t>
  </si>
  <si>
    <t>沙滩摩托车</t>
  </si>
  <si>
    <t>客户落地核酸检测</t>
  </si>
  <si>
    <t>纸巾</t>
  </si>
  <si>
    <t>机场简餐</t>
  </si>
  <si>
    <t>机场咖啡</t>
  </si>
  <si>
    <t>交通费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</si>
  <si>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</si>
  <si>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</si>
  <si>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</si>
  <si>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</si>
  <si>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</si>
  <si>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</si>
  <si>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</si>
  <si>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</si>
  <si>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</si>
  <si>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</si>
  <si>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</si>
  <si>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</si>
  <si>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</si>
  <si>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</si>
  <si>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</si>
  <si>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</si>
  <si>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</si>
  <si>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</si>
  <si>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</si>
  <si>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</si>
  <si>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</si>
  <si>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</si>
  <si>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</si>
  <si>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</si>
  <si>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HMJB-210918-TGH294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</si>
  <si>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</si>
  <si>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</si>
  <si>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</si>
  <si>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</si>
  <si>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</si>
  <si>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</si>
  <si>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</si>
  <si>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</t>
  </si>
  <si>
    <t>滑沙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</si>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</sst>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#,##0.00_);[Red]\(#,##0.00\)"/>
    <numFmt numFmtId="178" formatCode="0.00_);[Red]\(0.00\)"/>
    <numFmt numFmtId="179" formatCode="0.00_ "/>
    <numFmt numFmtId="180" formatCode="#,##0.00_ "/>
    <numFmt numFmtId="181" formatCode="_-&quot;NT$&quot;* #,##0.00_-;\-&quot;NT$&quot;* #,##0.00_-;_-&quot;NT$&quot;* &quot;-&quot;??_-;_-@_-"/>
    <numFmt numFmtId="41" formatCode="_-* #,##0_-;\-* #,##0_-;_-* &quot;-&quot;_-;_-@_-"/>
    <numFmt numFmtId="182" formatCode="_-&quot;NT$&quot;* #,##0_-;\-&quot;NT$&quot;* #,##0_-;_-&quot;NT$&quot;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7" fillId="18" borderId="2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21" borderId="18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8" borderId="1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37" borderId="2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workbookViewId="0">
      <pane xSplit="5" ySplit="7" topLeftCell="F50" activePane="bottomRight" state="frozen"/>
      <selection/>
      <selection pane="topRight"/>
      <selection pane="bottomLeft"/>
      <selection pane="bottomRight" activeCell="M50" sqref="M50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7" max="7" width="9.15384615384615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7"/>
      <c r="J2" s="97"/>
      <c r="K2" s="97"/>
      <c r="L2" s="97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6" t="s">
        <v>6</v>
      </c>
      <c r="G6" s="96"/>
      <c r="H6" s="96"/>
      <c r="I6" s="96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7"/>
    </row>
    <row r="8" customHeight="1" spans="1:10">
      <c r="A8" s="71"/>
      <c r="B8" s="72"/>
      <c r="C8" s="73">
        <v>0</v>
      </c>
      <c r="D8" s="74">
        <v>0</v>
      </c>
      <c r="E8" s="73">
        <f>C8*D8</f>
        <v>0</v>
      </c>
      <c r="F8" s="73">
        <v>0</v>
      </c>
      <c r="G8" s="73">
        <v>0</v>
      </c>
      <c r="H8" s="73">
        <f>F8+G8</f>
        <v>0</v>
      </c>
      <c r="I8" s="98"/>
      <c r="J8" s="99"/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>F9+G9</f>
        <v>0</v>
      </c>
      <c r="I9" s="98"/>
      <c r="J9" s="99"/>
    </row>
    <row r="10" s="63" customFormat="1" customHeight="1" spans="1:10">
      <c r="A10" s="75"/>
      <c r="B10" s="76" t="s">
        <v>15</v>
      </c>
      <c r="C10" s="77">
        <v>0</v>
      </c>
      <c r="D10" s="77">
        <v>0</v>
      </c>
      <c r="E10" s="77">
        <f>C10*D10</f>
        <v>0</v>
      </c>
      <c r="F10" s="77">
        <f>SUM(F8:F9)</f>
        <v>0</v>
      </c>
      <c r="G10" s="77">
        <f>SUM(G8:G9)</f>
        <v>0</v>
      </c>
      <c r="H10" s="77">
        <f>SUM(H8:H9)</f>
        <v>0</v>
      </c>
      <c r="I10" s="100"/>
      <c r="J10" s="101"/>
    </row>
    <row r="11" customHeight="1" spans="1:10">
      <c r="A11" s="78">
        <v>2</v>
      </c>
      <c r="B11" s="79" t="s">
        <v>16</v>
      </c>
      <c r="C11" s="80">
        <v>0</v>
      </c>
      <c r="D11" s="78"/>
      <c r="E11" s="80">
        <f>C11*D11</f>
        <v>0</v>
      </c>
      <c r="F11" s="73">
        <v>0</v>
      </c>
      <c r="G11" s="73">
        <v>0</v>
      </c>
      <c r="H11" s="73">
        <f>F11+G11</f>
        <v>0</v>
      </c>
      <c r="I11" s="98"/>
      <c r="J11" s="102" t="s">
        <v>17</v>
      </c>
    </row>
    <row r="12" customHeight="1" spans="1:10">
      <c r="A12" s="81"/>
      <c r="B12" s="82"/>
      <c r="C12" s="83"/>
      <c r="D12" s="81"/>
      <c r="E12" s="83"/>
      <c r="F12" s="73">
        <v>0</v>
      </c>
      <c r="G12" s="73">
        <v>0</v>
      </c>
      <c r="H12" s="73">
        <f t="shared" ref="H12" si="0">F12+G12</f>
        <v>0</v>
      </c>
      <c r="I12" s="98"/>
      <c r="J12" s="99"/>
    </row>
    <row r="13" s="63" customFormat="1" customHeight="1" spans="1:10">
      <c r="A13" s="75"/>
      <c r="B13" s="76" t="s">
        <v>18</v>
      </c>
      <c r="C13" s="77">
        <f>SUM(C11)</f>
        <v>0</v>
      </c>
      <c r="D13" s="77">
        <f>SUM(D11)</f>
        <v>0</v>
      </c>
      <c r="E13" s="77">
        <f>SUM(E11)</f>
        <v>0</v>
      </c>
      <c r="F13" s="77">
        <f>SUM(F11:F12)</f>
        <v>0</v>
      </c>
      <c r="G13" s="77">
        <f>SUM(G11:G12)</f>
        <v>0</v>
      </c>
      <c r="H13" s="77">
        <f>SUM(H11:H12)</f>
        <v>0</v>
      </c>
      <c r="I13" s="100"/>
      <c r="J13" s="101"/>
    </row>
    <row r="14" customHeight="1" spans="1:10">
      <c r="A14" s="71"/>
      <c r="B14" s="72"/>
      <c r="C14" s="73">
        <v>0</v>
      </c>
      <c r="D14" s="74">
        <v>0</v>
      </c>
      <c r="E14" s="73">
        <f>C14*D14</f>
        <v>0</v>
      </c>
      <c r="F14" s="73">
        <v>0</v>
      </c>
      <c r="G14" s="73">
        <v>0</v>
      </c>
      <c r="H14" s="73">
        <f t="shared" ref="H14:H40" si="1">F14+G14</f>
        <v>0</v>
      </c>
      <c r="I14" s="98"/>
      <c r="J14" s="103"/>
    </row>
    <row r="15" customHeight="1" spans="1:10">
      <c r="A15" s="71"/>
      <c r="B15" s="72"/>
      <c r="C15" s="73"/>
      <c r="D15" s="74"/>
      <c r="E15" s="73"/>
      <c r="F15" s="73">
        <v>0</v>
      </c>
      <c r="G15" s="73">
        <v>0</v>
      </c>
      <c r="H15" s="73">
        <f t="shared" si="1"/>
        <v>0</v>
      </c>
      <c r="I15" s="98"/>
      <c r="J15" s="103"/>
    </row>
    <row r="16" s="63" customFormat="1" customHeight="1" spans="1:10">
      <c r="A16" s="75"/>
      <c r="B16" s="76" t="s">
        <v>19</v>
      </c>
      <c r="C16" s="77">
        <v>0</v>
      </c>
      <c r="D16" s="77">
        <v>0</v>
      </c>
      <c r="E16" s="77">
        <f>C16*D16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4"/>
    </row>
    <row r="17" customHeight="1" spans="1:10">
      <c r="A17" s="71">
        <v>4</v>
      </c>
      <c r="B17" s="72" t="s">
        <v>20</v>
      </c>
      <c r="C17" s="73">
        <v>0</v>
      </c>
      <c r="D17" s="74"/>
      <c r="E17" s="73">
        <f>C17*D17</f>
        <v>0</v>
      </c>
      <c r="F17" s="73">
        <v>0</v>
      </c>
      <c r="G17" s="73">
        <v>0</v>
      </c>
      <c r="H17" s="73">
        <f t="shared" si="1"/>
        <v>0</v>
      </c>
      <c r="I17" s="98"/>
      <c r="J17" s="105" t="s">
        <v>21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1"/>
        <v>0</v>
      </c>
      <c r="I18" s="98"/>
      <c r="J18" s="103"/>
    </row>
    <row r="19" s="63" customFormat="1" customHeight="1" spans="1:10">
      <c r="A19" s="75"/>
      <c r="B19" s="76" t="s">
        <v>22</v>
      </c>
      <c r="C19" s="77">
        <f>SUM(C17)</f>
        <v>0</v>
      </c>
      <c r="D19" s="77">
        <f t="shared" ref="D19:E19" si="2">SUM(D17)</f>
        <v>0</v>
      </c>
      <c r="E19" s="77">
        <f t="shared" si="2"/>
        <v>0</v>
      </c>
      <c r="F19" s="77">
        <f>SUM(F17:F18)</f>
        <v>0</v>
      </c>
      <c r="G19" s="77">
        <f t="shared" ref="G19:H19" si="3">SUM(G17:G18)</f>
        <v>0</v>
      </c>
      <c r="H19" s="77">
        <f t="shared" si="3"/>
        <v>0</v>
      </c>
      <c r="I19" s="100"/>
      <c r="J19" s="104"/>
    </row>
    <row r="20" customHeight="1" spans="1:10">
      <c r="A20" s="78">
        <v>5</v>
      </c>
      <c r="B20" s="79" t="s">
        <v>23</v>
      </c>
      <c r="C20" s="80">
        <v>0</v>
      </c>
      <c r="D20" s="78"/>
      <c r="E20" s="80">
        <f>C20*D20</f>
        <v>0</v>
      </c>
      <c r="F20" s="73">
        <v>0</v>
      </c>
      <c r="G20" s="73">
        <v>0</v>
      </c>
      <c r="H20" s="73">
        <f t="shared" si="1"/>
        <v>0</v>
      </c>
      <c r="I20" s="98"/>
      <c r="J20" s="102" t="s">
        <v>24</v>
      </c>
    </row>
    <row r="21" customHeight="1" spans="1:10">
      <c r="A21" s="81"/>
      <c r="B21" s="82"/>
      <c r="C21" s="83"/>
      <c r="D21" s="81"/>
      <c r="E21" s="83"/>
      <c r="F21" s="73">
        <v>0</v>
      </c>
      <c r="G21" s="73">
        <v>0</v>
      </c>
      <c r="H21" s="73">
        <f t="shared" ref="H21" si="4">F21+G21</f>
        <v>0</v>
      </c>
      <c r="I21" s="98"/>
      <c r="J21" s="99"/>
    </row>
    <row r="22" s="63" customFormat="1" customHeight="1" spans="1:10">
      <c r="A22" s="75"/>
      <c r="B22" s="76" t="s">
        <v>25</v>
      </c>
      <c r="C22" s="77">
        <f>SUM(C20)</f>
        <v>0</v>
      </c>
      <c r="D22" s="77">
        <f t="shared" ref="D22:E22" si="5">SUM(D20)</f>
        <v>0</v>
      </c>
      <c r="E22" s="77">
        <f t="shared" si="5"/>
        <v>0</v>
      </c>
      <c r="F22" s="77">
        <f>SUM(F20:F21)</f>
        <v>0</v>
      </c>
      <c r="G22" s="77">
        <f>SUM(G20:G21)</f>
        <v>0</v>
      </c>
      <c r="H22" s="77">
        <f t="shared" ref="H22" si="6">SUM(H20:H21)</f>
        <v>0</v>
      </c>
      <c r="I22" s="100"/>
      <c r="J22" s="101"/>
    </row>
    <row r="23" customHeight="1" spans="1:10">
      <c r="A23" s="71">
        <v>6</v>
      </c>
      <c r="B23" s="72" t="s">
        <v>26</v>
      </c>
      <c r="C23" s="73">
        <v>0</v>
      </c>
      <c r="D23" s="74"/>
      <c r="E23" s="73">
        <f>C23*D23</f>
        <v>0</v>
      </c>
      <c r="F23" s="73">
        <v>0</v>
      </c>
      <c r="G23" s="73">
        <v>0</v>
      </c>
      <c r="H23" s="73">
        <f t="shared" si="1"/>
        <v>0</v>
      </c>
      <c r="I23" s="98"/>
      <c r="J23" s="102" t="s">
        <v>27</v>
      </c>
    </row>
    <row r="24" customHeight="1" spans="1:10">
      <c r="A24" s="71"/>
      <c r="B24" s="72"/>
      <c r="C24" s="73"/>
      <c r="D24" s="74"/>
      <c r="E24" s="73"/>
      <c r="F24" s="73">
        <v>0</v>
      </c>
      <c r="G24" s="73">
        <v>0</v>
      </c>
      <c r="H24" s="73">
        <f t="shared" si="1"/>
        <v>0</v>
      </c>
      <c r="I24" s="98"/>
      <c r="J24" s="103"/>
    </row>
    <row r="25" customHeight="1" spans="1:10">
      <c r="A25" s="71"/>
      <c r="B25" s="72"/>
      <c r="C25" s="73"/>
      <c r="D25" s="74"/>
      <c r="E25" s="73"/>
      <c r="F25" s="73">
        <v>0</v>
      </c>
      <c r="G25" s="73">
        <v>0</v>
      </c>
      <c r="H25" s="73">
        <f t="shared" si="1"/>
        <v>0</v>
      </c>
      <c r="I25" s="98"/>
      <c r="J25" s="103"/>
    </row>
    <row r="26" customHeight="1" spans="1:10">
      <c r="A26" s="71"/>
      <c r="B26" s="72"/>
      <c r="C26" s="73"/>
      <c r="D26" s="74"/>
      <c r="E26" s="73"/>
      <c r="F26" s="73">
        <v>0</v>
      </c>
      <c r="G26" s="73">
        <v>0</v>
      </c>
      <c r="H26" s="73">
        <f t="shared" si="1"/>
        <v>0</v>
      </c>
      <c r="I26" s="98"/>
      <c r="J26" s="103"/>
    </row>
    <row r="27" s="63" customFormat="1" customHeight="1" spans="1:10">
      <c r="A27" s="75"/>
      <c r="B27" s="76" t="s">
        <v>28</v>
      </c>
      <c r="C27" s="77">
        <f>SUM(C23)</f>
        <v>0</v>
      </c>
      <c r="D27" s="77">
        <f t="shared" ref="D27:E27" si="7">SUM(D23)</f>
        <v>0</v>
      </c>
      <c r="E27" s="77">
        <f t="shared" si="7"/>
        <v>0</v>
      </c>
      <c r="F27" s="77">
        <f>SUM(F23:F26)</f>
        <v>0</v>
      </c>
      <c r="G27" s="77">
        <f t="shared" ref="G27:H27" si="8">SUM(G23:G26)</f>
        <v>0</v>
      </c>
      <c r="H27" s="77">
        <f t="shared" si="8"/>
        <v>0</v>
      </c>
      <c r="I27" s="100"/>
      <c r="J27" s="104"/>
    </row>
    <row r="28" customHeight="1" spans="1:10">
      <c r="A28" s="71">
        <v>7</v>
      </c>
      <c r="B28" s="72" t="s">
        <v>29</v>
      </c>
      <c r="C28" s="73">
        <v>0</v>
      </c>
      <c r="D28" s="74"/>
      <c r="E28" s="73">
        <f>C28*D28</f>
        <v>0</v>
      </c>
      <c r="F28" s="73">
        <v>0</v>
      </c>
      <c r="G28" s="73">
        <v>0</v>
      </c>
      <c r="H28" s="73">
        <f t="shared" si="1"/>
        <v>0</v>
      </c>
      <c r="I28" s="98"/>
      <c r="J28" s="106"/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1"/>
        <v>0</v>
      </c>
      <c r="I29" s="98"/>
      <c r="J29" s="107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1"/>
        <v>0</v>
      </c>
      <c r="I30" s="98"/>
      <c r="J30" s="107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1"/>
        <v>0</v>
      </c>
      <c r="I31" s="98"/>
      <c r="J31" s="107"/>
    </row>
    <row r="32" s="63" customFormat="1" customHeight="1" spans="1:10">
      <c r="A32" s="75"/>
      <c r="B32" s="76" t="s">
        <v>30</v>
      </c>
      <c r="C32" s="77">
        <f>SUM(C28)</f>
        <v>0</v>
      </c>
      <c r="D32" s="77">
        <f t="shared" ref="D32:E32" si="9">SUM(D28)</f>
        <v>0</v>
      </c>
      <c r="E32" s="77">
        <f t="shared" si="9"/>
        <v>0</v>
      </c>
      <c r="F32" s="77">
        <f>SUM(F28:F31)</f>
        <v>0</v>
      </c>
      <c r="G32" s="77">
        <f t="shared" ref="G32:H32" si="10">SUM(G28:G31)</f>
        <v>0</v>
      </c>
      <c r="H32" s="77">
        <f t="shared" si="10"/>
        <v>0</v>
      </c>
      <c r="I32" s="100"/>
      <c r="J32" s="108"/>
    </row>
    <row r="33" customHeight="1" spans="1:10">
      <c r="A33" s="71">
        <v>8</v>
      </c>
      <c r="B33" s="72" t="s">
        <v>31</v>
      </c>
      <c r="C33" s="73">
        <v>0</v>
      </c>
      <c r="D33" s="74"/>
      <c r="E33" s="73">
        <f>C33*D33</f>
        <v>0</v>
      </c>
      <c r="F33" s="73">
        <v>0</v>
      </c>
      <c r="G33" s="73">
        <v>0</v>
      </c>
      <c r="H33" s="73">
        <f t="shared" si="1"/>
        <v>0</v>
      </c>
      <c r="I33" s="98"/>
      <c r="J33" s="105" t="s">
        <v>32</v>
      </c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1"/>
        <v>0</v>
      </c>
      <c r="I34" s="98"/>
      <c r="J34" s="103"/>
    </row>
    <row r="35" s="63" customFormat="1" customHeight="1" spans="1:10">
      <c r="A35" s="75"/>
      <c r="B35" s="76" t="s">
        <v>33</v>
      </c>
      <c r="C35" s="77">
        <f>SUM(C33)</f>
        <v>0</v>
      </c>
      <c r="D35" s="77">
        <f t="shared" ref="D35:E35" si="11">SUM(D33)</f>
        <v>0</v>
      </c>
      <c r="E35" s="77">
        <f t="shared" si="11"/>
        <v>0</v>
      </c>
      <c r="F35" s="77">
        <f>SUM(F33:F34)</f>
        <v>0</v>
      </c>
      <c r="G35" s="77">
        <f t="shared" ref="G35:H35" si="12">SUM(G33:G34)</f>
        <v>0</v>
      </c>
      <c r="H35" s="77">
        <f t="shared" si="12"/>
        <v>0</v>
      </c>
      <c r="I35" s="100"/>
      <c r="J35" s="104"/>
    </row>
    <row r="36" customHeight="1" spans="1:10">
      <c r="A36" s="71">
        <v>9</v>
      </c>
      <c r="B36" s="72" t="s">
        <v>34</v>
      </c>
      <c r="C36" s="73">
        <v>0</v>
      </c>
      <c r="D36" s="74">
        <v>0</v>
      </c>
      <c r="E36" s="73">
        <f>C36*D36</f>
        <v>0</v>
      </c>
      <c r="F36" s="73">
        <v>0</v>
      </c>
      <c r="G36" s="73">
        <v>0</v>
      </c>
      <c r="H36" s="73">
        <f>F36+G36</f>
        <v>0</v>
      </c>
      <c r="I36" s="98"/>
      <c r="J36" s="99"/>
    </row>
    <row r="37" s="63" customFormat="1" customHeight="1" spans="1:10">
      <c r="A37" s="75"/>
      <c r="B37" s="76" t="s">
        <v>34</v>
      </c>
      <c r="C37" s="77">
        <v>0</v>
      </c>
      <c r="D37" s="77">
        <v>0</v>
      </c>
      <c r="E37" s="77">
        <f>C37*D37</f>
        <v>0</v>
      </c>
      <c r="F37" s="77">
        <f>SUM(F36:F36)</f>
        <v>0</v>
      </c>
      <c r="G37" s="77">
        <f>SUM(G36:G36)</f>
        <v>0</v>
      </c>
      <c r="H37" s="77">
        <f>SUM(H36:H36)</f>
        <v>0</v>
      </c>
      <c r="I37" s="100"/>
      <c r="J37" s="101"/>
    </row>
    <row r="38" customHeight="1" spans="1:10">
      <c r="A38" s="78">
        <v>10</v>
      </c>
      <c r="B38" s="72" t="s">
        <v>35</v>
      </c>
      <c r="C38" s="73">
        <v>0</v>
      </c>
      <c r="D38" s="74"/>
      <c r="E38" s="73">
        <f>C38*D38</f>
        <v>0</v>
      </c>
      <c r="F38" s="40">
        <v>0</v>
      </c>
      <c r="G38" s="73">
        <v>95</v>
      </c>
      <c r="H38" s="73">
        <f>F38+G38</f>
        <v>95</v>
      </c>
      <c r="I38" s="53" t="s">
        <v>36</v>
      </c>
      <c r="J38" s="106"/>
    </row>
    <row r="39" customHeight="1" spans="1:10">
      <c r="A39" s="84"/>
      <c r="B39" s="72"/>
      <c r="C39" s="73"/>
      <c r="D39" s="74"/>
      <c r="E39" s="73"/>
      <c r="F39" s="40">
        <v>0</v>
      </c>
      <c r="G39" s="73">
        <v>70</v>
      </c>
      <c r="H39" s="73">
        <f>F39+G39</f>
        <v>70</v>
      </c>
      <c r="I39" s="53" t="s">
        <v>37</v>
      </c>
      <c r="J39" s="107"/>
    </row>
    <row r="40" customHeight="1" spans="1:10">
      <c r="A40" s="84"/>
      <c r="B40" s="72"/>
      <c r="C40" s="73"/>
      <c r="D40" s="74"/>
      <c r="E40" s="73"/>
      <c r="F40" s="40">
        <v>0</v>
      </c>
      <c r="G40" s="73">
        <v>75</v>
      </c>
      <c r="H40" s="73">
        <f>F40+G40</f>
        <v>75</v>
      </c>
      <c r="I40" s="53" t="s">
        <v>38</v>
      </c>
      <c r="J40" s="107"/>
    </row>
    <row r="41" customHeight="1" spans="1:10">
      <c r="A41" s="84"/>
      <c r="B41" s="72"/>
      <c r="C41" s="73"/>
      <c r="D41" s="74"/>
      <c r="E41" s="73"/>
      <c r="F41" s="73">
        <v>0</v>
      </c>
      <c r="G41" s="73">
        <v>450</v>
      </c>
      <c r="H41" s="73">
        <f>F41+G41</f>
        <v>450</v>
      </c>
      <c r="I41" s="98" t="s">
        <v>39</v>
      </c>
      <c r="J41" s="107"/>
    </row>
    <row r="42" customHeight="1" spans="1:10">
      <c r="A42" s="84"/>
      <c r="B42" s="72"/>
      <c r="C42" s="73"/>
      <c r="D42" s="74"/>
      <c r="E42" s="73"/>
      <c r="F42" s="73">
        <v>0</v>
      </c>
      <c r="G42" s="73">
        <v>140</v>
      </c>
      <c r="H42" s="73">
        <f>F42+G42</f>
        <v>140</v>
      </c>
      <c r="I42" s="98" t="s">
        <v>40</v>
      </c>
      <c r="J42" s="107"/>
    </row>
    <row r="43" customHeight="1" spans="1:10">
      <c r="A43" s="84"/>
      <c r="B43" s="72"/>
      <c r="C43" s="73"/>
      <c r="D43" s="74"/>
      <c r="E43" s="73"/>
      <c r="F43" s="73">
        <v>0</v>
      </c>
      <c r="G43" s="73">
        <v>220</v>
      </c>
      <c r="H43" s="73">
        <f>F43+G43</f>
        <v>220</v>
      </c>
      <c r="I43" s="98" t="s">
        <v>41</v>
      </c>
      <c r="J43" s="107"/>
    </row>
    <row r="44" customHeight="1" spans="1:10">
      <c r="A44" s="81"/>
      <c r="B44" s="72"/>
      <c r="C44" s="73"/>
      <c r="D44" s="74"/>
      <c r="E44" s="73"/>
      <c r="F44" s="73">
        <v>0</v>
      </c>
      <c r="G44" s="73">
        <v>102</v>
      </c>
      <c r="H44" s="73">
        <f>F44+G44</f>
        <v>102</v>
      </c>
      <c r="I44" s="98" t="s">
        <v>37</v>
      </c>
      <c r="J44" s="107"/>
    </row>
    <row r="45" customFormat="1" customHeight="1" spans="1:10">
      <c r="A45" s="85"/>
      <c r="B45" s="72"/>
      <c r="C45" s="73"/>
      <c r="D45" s="74"/>
      <c r="E45" s="73"/>
      <c r="F45" s="73">
        <v>0</v>
      </c>
      <c r="G45" s="73">
        <v>16</v>
      </c>
      <c r="H45" s="73">
        <f t="shared" ref="H45:H52" si="13">F45+G45</f>
        <v>16</v>
      </c>
      <c r="I45" s="98" t="s">
        <v>42</v>
      </c>
      <c r="J45" s="109"/>
    </row>
    <row r="46" customFormat="1" customHeight="1" spans="1:10">
      <c r="A46" s="85"/>
      <c r="B46" s="72"/>
      <c r="C46" s="73"/>
      <c r="D46" s="74"/>
      <c r="E46" s="73"/>
      <c r="F46" s="73">
        <v>0</v>
      </c>
      <c r="G46" s="73">
        <v>20</v>
      </c>
      <c r="H46" s="73">
        <f t="shared" si="13"/>
        <v>20</v>
      </c>
      <c r="I46" s="98" t="s">
        <v>43</v>
      </c>
      <c r="J46" s="109"/>
    </row>
    <row r="47" customFormat="1" customHeight="1" spans="1:10">
      <c r="A47" s="85"/>
      <c r="B47" s="72"/>
      <c r="C47" s="73"/>
      <c r="D47" s="74"/>
      <c r="E47" s="73"/>
      <c r="F47" s="73">
        <v>0</v>
      </c>
      <c r="G47" s="73">
        <v>22</v>
      </c>
      <c r="H47" s="73">
        <f t="shared" si="13"/>
        <v>22</v>
      </c>
      <c r="I47" s="98" t="s">
        <v>38</v>
      </c>
      <c r="J47" s="109"/>
    </row>
    <row r="48" customFormat="1" customHeight="1" spans="1:10">
      <c r="A48" s="85"/>
      <c r="B48" s="72"/>
      <c r="C48" s="73"/>
      <c r="D48" s="74"/>
      <c r="E48" s="73"/>
      <c r="F48" s="73">
        <v>0</v>
      </c>
      <c r="G48" s="73">
        <v>27</v>
      </c>
      <c r="H48" s="73">
        <f t="shared" si="13"/>
        <v>27</v>
      </c>
      <c r="I48" s="98" t="s">
        <v>44</v>
      </c>
      <c r="J48" s="109"/>
    </row>
    <row r="49" customFormat="1" customHeight="1" spans="1:10">
      <c r="A49" s="85"/>
      <c r="B49" s="72"/>
      <c r="C49" s="73"/>
      <c r="D49" s="74"/>
      <c r="E49" s="73"/>
      <c r="F49" s="73">
        <v>0</v>
      </c>
      <c r="G49" s="73">
        <v>120</v>
      </c>
      <c r="H49" s="73">
        <f t="shared" si="13"/>
        <v>120</v>
      </c>
      <c r="I49" s="98" t="s">
        <v>39</v>
      </c>
      <c r="J49" s="109"/>
    </row>
    <row r="50" customFormat="1" customHeight="1" spans="1:10">
      <c r="A50" s="85"/>
      <c r="B50" s="72"/>
      <c r="C50" s="73"/>
      <c r="D50" s="74"/>
      <c r="E50" s="73"/>
      <c r="F50" s="73">
        <v>0</v>
      </c>
      <c r="G50" s="73">
        <v>16.5</v>
      </c>
      <c r="H50" s="73">
        <f t="shared" si="13"/>
        <v>16.5</v>
      </c>
      <c r="I50" s="98" t="s">
        <v>45</v>
      </c>
      <c r="J50" s="109"/>
    </row>
    <row r="51" customFormat="1" customHeight="1" spans="1:10">
      <c r="A51" s="85"/>
      <c r="B51" s="72"/>
      <c r="C51" s="73"/>
      <c r="D51" s="74"/>
      <c r="E51" s="73"/>
      <c r="F51" s="73">
        <v>105.29</v>
      </c>
      <c r="G51" s="73">
        <v>10</v>
      </c>
      <c r="H51" s="73">
        <f t="shared" si="13"/>
        <v>115.29</v>
      </c>
      <c r="I51" s="98" t="s">
        <v>46</v>
      </c>
      <c r="J51" s="109"/>
    </row>
    <row r="52" customFormat="1" customHeight="1" spans="1:10">
      <c r="A52" s="85"/>
      <c r="B52" s="72"/>
      <c r="C52" s="73"/>
      <c r="D52" s="74"/>
      <c r="E52" s="73"/>
      <c r="F52" s="73">
        <v>0</v>
      </c>
      <c r="G52" s="73">
        <v>52</v>
      </c>
      <c r="H52" s="73">
        <f t="shared" si="13"/>
        <v>52</v>
      </c>
      <c r="I52" s="98"/>
      <c r="J52" s="109"/>
    </row>
    <row r="53" s="63" customFormat="1" customHeight="1" spans="1:10">
      <c r="A53" s="75"/>
      <c r="B53" s="76" t="s">
        <v>47</v>
      </c>
      <c r="C53" s="77">
        <f>SUM(C38)</f>
        <v>0</v>
      </c>
      <c r="D53" s="77">
        <f t="shared" ref="D53:E53" si="14">SUM(D38)</f>
        <v>0</v>
      </c>
      <c r="E53" s="77">
        <f t="shared" si="14"/>
        <v>0</v>
      </c>
      <c r="F53" s="77">
        <f>SUM(F38:F44)</f>
        <v>0</v>
      </c>
      <c r="G53" s="77">
        <f t="shared" ref="G53:H53" si="15">SUM(G38:G44)</f>
        <v>1152</v>
      </c>
      <c r="H53" s="77">
        <f>SUM(H38:H52)</f>
        <v>1540.79</v>
      </c>
      <c r="I53" s="100"/>
      <c r="J53" s="108"/>
    </row>
    <row r="54" customHeight="1" spans="1:10">
      <c r="A54" s="75"/>
      <c r="B54" s="76" t="s">
        <v>48</v>
      </c>
      <c r="C54" s="77">
        <f>SUM(C53,C37,C35,C32,C27,C22,C19,C16,C13,C10)</f>
        <v>0</v>
      </c>
      <c r="D54" s="77">
        <f t="shared" ref="D54:H54" si="16">SUM(D53,D37,D35,D32,D27,D22,D19,D16,D13,D10)</f>
        <v>0</v>
      </c>
      <c r="E54" s="77">
        <f t="shared" si="16"/>
        <v>0</v>
      </c>
      <c r="F54" s="77">
        <f t="shared" si="16"/>
        <v>0</v>
      </c>
      <c r="G54" s="77">
        <f t="shared" si="16"/>
        <v>1152</v>
      </c>
      <c r="H54" s="77">
        <f t="shared" si="16"/>
        <v>1540.79</v>
      </c>
      <c r="I54" s="100"/>
      <c r="J54" s="110"/>
    </row>
    <row r="58" customHeight="1" spans="1:9">
      <c r="A58" s="86" t="s">
        <v>49</v>
      </c>
      <c r="B58" s="87"/>
      <c r="C58" s="88" t="s">
        <v>50</v>
      </c>
      <c r="D58" s="88"/>
      <c r="E58" s="88" t="s">
        <v>51</v>
      </c>
      <c r="F58" s="88"/>
      <c r="G58" s="88" t="s">
        <v>52</v>
      </c>
      <c r="H58" s="88"/>
      <c r="I58" s="111" t="s">
        <v>53</v>
      </c>
    </row>
    <row r="59" customHeight="1" spans="1:9">
      <c r="A59" s="89">
        <f>E54</f>
        <v>0</v>
      </c>
      <c r="B59" s="90"/>
      <c r="C59" s="90">
        <f>H54</f>
        <v>1540.79</v>
      </c>
      <c r="D59" s="90"/>
      <c r="E59" s="90">
        <f>F54</f>
        <v>0</v>
      </c>
      <c r="F59" s="90"/>
      <c r="G59" s="90">
        <f>G54</f>
        <v>1152</v>
      </c>
      <c r="H59" s="90"/>
      <c r="I59" s="112">
        <f>A59-C59</f>
        <v>-1540.79</v>
      </c>
    </row>
    <row r="61" customHeight="1" spans="1:9">
      <c r="A61" s="91" t="s">
        <v>54</v>
      </c>
      <c r="B61" s="92"/>
      <c r="C61" s="93" t="s">
        <v>55</v>
      </c>
      <c r="D61" s="91"/>
      <c r="E61" s="91" t="s">
        <v>56</v>
      </c>
      <c r="F61" s="91"/>
      <c r="G61" s="91" t="s">
        <v>57</v>
      </c>
      <c r="H61" s="91"/>
      <c r="I61" s="92"/>
    </row>
  </sheetData>
  <mergeCells count="71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9"/>
    <mergeCell ref="A11:A12"/>
    <mergeCell ref="A14:A15"/>
    <mergeCell ref="A17:A18"/>
    <mergeCell ref="A20:A21"/>
    <mergeCell ref="A23:A26"/>
    <mergeCell ref="A28:A31"/>
    <mergeCell ref="A33:A34"/>
    <mergeCell ref="A38:A44"/>
    <mergeCell ref="B6:B7"/>
    <mergeCell ref="B8:B9"/>
    <mergeCell ref="B11:B12"/>
    <mergeCell ref="B14:B15"/>
    <mergeCell ref="B17:B18"/>
    <mergeCell ref="B20:B21"/>
    <mergeCell ref="B23:B26"/>
    <mergeCell ref="B28:B31"/>
    <mergeCell ref="B33:B34"/>
    <mergeCell ref="B38:B44"/>
    <mergeCell ref="C8:C9"/>
    <mergeCell ref="C11:C12"/>
    <mergeCell ref="C14:C15"/>
    <mergeCell ref="C17:C18"/>
    <mergeCell ref="C20:C21"/>
    <mergeCell ref="C23:C26"/>
    <mergeCell ref="C28:C31"/>
    <mergeCell ref="C33:C34"/>
    <mergeCell ref="C38:C44"/>
    <mergeCell ref="D8:D9"/>
    <mergeCell ref="D11:D12"/>
    <mergeCell ref="D14:D15"/>
    <mergeCell ref="D17:D18"/>
    <mergeCell ref="D20:D21"/>
    <mergeCell ref="D23:D26"/>
    <mergeCell ref="D28:D31"/>
    <mergeCell ref="D33:D34"/>
    <mergeCell ref="D38:D44"/>
    <mergeCell ref="E8:E9"/>
    <mergeCell ref="E11:E12"/>
    <mergeCell ref="E14:E15"/>
    <mergeCell ref="E17:E18"/>
    <mergeCell ref="E20:E21"/>
    <mergeCell ref="E23:E26"/>
    <mergeCell ref="E28:E31"/>
    <mergeCell ref="E33:E34"/>
    <mergeCell ref="E38:E44"/>
    <mergeCell ref="J4:J5"/>
    <mergeCell ref="J6:J7"/>
    <mergeCell ref="J8:J10"/>
    <mergeCell ref="J11:J13"/>
    <mergeCell ref="J14:J16"/>
    <mergeCell ref="J17:J19"/>
    <mergeCell ref="J20:J22"/>
    <mergeCell ref="J23:J27"/>
    <mergeCell ref="J28:J32"/>
    <mergeCell ref="J33:J35"/>
    <mergeCell ref="J36:J37"/>
    <mergeCell ref="J38:J53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view="pageBreakPreview" zoomScaleNormal="100" workbookViewId="0">
      <selection activeCell="J8" sqref="J8:K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59</v>
      </c>
      <c r="E5" s="6"/>
      <c r="F5" s="35" t="s">
        <v>60</v>
      </c>
      <c r="G5" s="35"/>
      <c r="H5" s="6" t="s">
        <v>61</v>
      </c>
      <c r="I5" s="5"/>
      <c r="J5" s="35"/>
      <c r="K5" s="45"/>
    </row>
    <row r="6" ht="20.1" customHeight="1" spans="2:11">
      <c r="B6" s="7"/>
      <c r="C6" s="8"/>
      <c r="D6" s="9" t="s">
        <v>62</v>
      </c>
      <c r="E6" s="9"/>
      <c r="F6" s="36" t="s">
        <v>63</v>
      </c>
      <c r="G6" s="36"/>
      <c r="H6" s="9" t="s">
        <v>64</v>
      </c>
      <c r="I6" s="8"/>
      <c r="J6" s="36" t="s">
        <v>65</v>
      </c>
      <c r="K6" s="46"/>
    </row>
    <row r="7" ht="20.1" customHeight="1" spans="2:11">
      <c r="B7" s="7"/>
      <c r="C7" s="8"/>
      <c r="D7" s="9" t="s">
        <v>66</v>
      </c>
      <c r="E7" s="9"/>
      <c r="F7" s="37" t="s">
        <v>67</v>
      </c>
      <c r="G7" s="36"/>
      <c r="H7" s="9" t="s">
        <v>68</v>
      </c>
      <c r="I7" s="47"/>
      <c r="J7" s="48" t="s">
        <v>69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70</v>
      </c>
      <c r="I8" s="49"/>
      <c r="J8" s="38" t="s">
        <v>71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72</v>
      </c>
      <c r="E10" s="16" t="s">
        <v>73</v>
      </c>
      <c r="F10" s="39"/>
      <c r="G10" s="23" t="s">
        <v>74</v>
      </c>
      <c r="H10" s="39" t="s">
        <v>75</v>
      </c>
      <c r="I10" s="16" t="s">
        <v>76</v>
      </c>
      <c r="J10" s="39"/>
      <c r="K10" s="23" t="s">
        <v>77</v>
      </c>
    </row>
    <row r="11" ht="20.1" customHeight="1" spans="2:11">
      <c r="B11" s="17">
        <v>1</v>
      </c>
      <c r="C11" s="18"/>
      <c r="D11" s="19" t="s">
        <v>78</v>
      </c>
      <c r="E11" s="25" t="s">
        <v>79</v>
      </c>
      <c r="F11" s="25"/>
      <c r="G11" s="40">
        <v>690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80</v>
      </c>
      <c r="F12" s="25"/>
      <c r="G12" s="40">
        <v>360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81</v>
      </c>
      <c r="F13" s="25"/>
      <c r="G13" s="40">
        <v>102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81</v>
      </c>
      <c r="F14" s="18"/>
      <c r="G14" s="40">
        <v>85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81</v>
      </c>
      <c r="F15" s="18"/>
      <c r="G15" s="40">
        <v>0</v>
      </c>
      <c r="H15" s="40">
        <v>0</v>
      </c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81</v>
      </c>
      <c r="F16" s="18"/>
      <c r="G16" s="40">
        <v>0</v>
      </c>
      <c r="H16" s="40">
        <v>0</v>
      </c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81</v>
      </c>
      <c r="F17" s="18"/>
      <c r="G17" s="40">
        <v>0</v>
      </c>
      <c r="H17" s="40">
        <v>0</v>
      </c>
      <c r="I17" s="51"/>
      <c r="J17" s="52"/>
      <c r="K17" s="53"/>
    </row>
    <row r="18" ht="20.1" customHeight="1" spans="2:11">
      <c r="B18" s="17">
        <v>5</v>
      </c>
      <c r="C18" s="18"/>
      <c r="D18" s="19" t="s">
        <v>35</v>
      </c>
      <c r="E18" s="25" t="s">
        <v>35</v>
      </c>
      <c r="F18" s="25"/>
      <c r="G18" s="40">
        <v>60</v>
      </c>
      <c r="H18" s="40">
        <v>0</v>
      </c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>
        <v>0</v>
      </c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>
        <v>0</v>
      </c>
      <c r="I20" s="51"/>
      <c r="J20" s="52"/>
      <c r="K20" s="53"/>
    </row>
    <row r="21" ht="20.1" customHeight="1" spans="2:11">
      <c r="B21" s="16" t="s">
        <v>48</v>
      </c>
      <c r="C21" s="22"/>
      <c r="D21" s="22"/>
      <c r="E21" s="22"/>
      <c r="F21" s="39"/>
      <c r="G21" s="41">
        <f>SUM(G11:G20)</f>
        <v>1297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75</v>
      </c>
      <c r="C23" s="23"/>
      <c r="D23" s="23"/>
      <c r="E23" s="23"/>
      <c r="F23" s="23"/>
      <c r="G23" s="23" t="s">
        <v>82</v>
      </c>
      <c r="H23" s="23"/>
      <c r="I23" s="23"/>
      <c r="J23" s="23"/>
      <c r="K23" s="23" t="s">
        <v>83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84</v>
      </c>
      <c r="C26" s="13"/>
      <c r="D26" s="13"/>
      <c r="E26" s="13"/>
      <c r="F26" s="13" t="s">
        <v>55</v>
      </c>
      <c r="G26" s="13" t="s">
        <v>85</v>
      </c>
      <c r="H26" s="13"/>
      <c r="I26" s="13"/>
      <c r="J26" s="13" t="s">
        <v>57</v>
      </c>
      <c r="K26" s="13"/>
    </row>
    <row r="29" ht="20.4" spans="1:11">
      <c r="A29" s="2" t="s">
        <v>86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59</v>
      </c>
      <c r="E31" s="6"/>
      <c r="F31" s="35"/>
      <c r="G31" s="35"/>
      <c r="H31" s="6" t="s">
        <v>61</v>
      </c>
      <c r="I31" s="5"/>
      <c r="J31" s="35"/>
      <c r="K31" s="45"/>
    </row>
    <row r="32" ht="20.1" customHeight="1" spans="2:11">
      <c r="B32" s="7"/>
      <c r="C32" s="8"/>
      <c r="D32" s="9" t="s">
        <v>62</v>
      </c>
      <c r="E32" s="9"/>
      <c r="F32" s="36" t="s">
        <v>63</v>
      </c>
      <c r="G32" s="36"/>
      <c r="H32" s="9" t="s">
        <v>64</v>
      </c>
      <c r="I32" s="8"/>
      <c r="J32" s="36" t="s">
        <v>87</v>
      </c>
      <c r="K32" s="46"/>
    </row>
    <row r="33" ht="20.1" customHeight="1" spans="2:11">
      <c r="B33" s="7"/>
      <c r="C33" s="8"/>
      <c r="D33" s="9" t="s">
        <v>66</v>
      </c>
      <c r="E33" s="9"/>
      <c r="F33" s="37"/>
      <c r="G33" s="36"/>
      <c r="H33" s="9" t="s">
        <v>68</v>
      </c>
      <c r="I33" s="47"/>
      <c r="J33" s="48"/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70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48</v>
      </c>
      <c r="J36" s="40"/>
      <c r="K36" s="59" t="s">
        <v>77</v>
      </c>
    </row>
    <row r="37" ht="25.2" customHeight="1" spans="2:11">
      <c r="B37" s="27">
        <v>1</v>
      </c>
      <c r="C37" s="28"/>
      <c r="D37" s="29" t="s">
        <v>63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48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84</v>
      </c>
      <c r="C41" s="13"/>
      <c r="D41" s="13"/>
      <c r="E41" s="13"/>
      <c r="F41" s="13" t="s">
        <v>55</v>
      </c>
      <c r="G41" s="13" t="s">
        <v>85</v>
      </c>
      <c r="H41" s="13"/>
      <c r="I41" s="13"/>
      <c r="J41" s="13" t="s">
        <v>57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2014-04-17T16:52:00Z</dcterms:created>
  <cp:lastPrinted>2020-09-11T10:15:00Z</cp:lastPrinted>
  <dcterms:modified xsi:type="dcterms:W3CDTF">2022-12-22T15:48:17Z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