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<sst xmlns="http://schemas.openxmlformats.org/spreadsheetml/2006/main" count="139" uniqueCount="107">
  <si>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</si>
  <si>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</si>
  <si>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</si>
  <si>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</si>
  <si>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</si>
  <si>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</si>
  <si>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</si>
  <si>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</si>
  <si>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</si>
  <si>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</si>
  <si>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</si>
  <si>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</si>
  <si>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</si>
  <si>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</si>
  <si>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</si>
  <si>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</si>
  <si>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</si>
  <si>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</si>
  <si>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</si>
  <si>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</si>
  <si>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</si>
  <si>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</si>
  <si>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</si>
  <si>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</si>
  <si>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</si>
  <si>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</si>
  <si>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</si>
  <si>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</si>
  <si>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</si>
  <si>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</si>
  <si>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</si>
  <si>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</si>
  <si>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</si>
  <si>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</si>
  <si>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</si>
  <si>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</si>
  <si>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</si>
  <si>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</si>
  <si>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</si>
  <si>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</si>
  <si>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</si>
  <si>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</si>
  <si>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相框采购</t>
  </si>
  <si>
    <t>冲锋衣</t>
  </si>
  <si>
    <t>闪送费用</t>
  </si>
  <si>
    <t>红景天胶囊</t>
  </si>
  <si>
    <t>氧气瓶</t>
  </si>
  <si>
    <t>门票费用</t>
  </si>
  <si>
    <t>洗照片费用（4张）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</si>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</sst>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19" fillId="24" borderId="20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zoomScaleSheetLayoutView="100" topLeftCell="A37" workbookViewId="0">
      <selection activeCell="I56" sqref="I56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4.875"/>
    <col min="7" max="7" width="9.2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7"/>
      <c r="J8" s="88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7"/>
      <c r="J9" s="89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7"/>
      <c r="J10" s="89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7"/>
      <c r="J11" s="89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7"/>
      <c r="J12" s="89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90"/>
      <c r="J13" s="91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7"/>
      <c r="J14" s="88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7"/>
      <c r="J15" s="89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7"/>
      <c r="J17" s="92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v>0</v>
      </c>
      <c r="I18" s="87"/>
      <c r="J18" s="93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ref="H19:H46" si="2">F19+G19</f>
        <v>0</v>
      </c>
      <c r="I19" s="87"/>
      <c r="J19" s="93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2"/>
        <v>0</v>
      </c>
      <c r="I20" s="87"/>
      <c r="J20" s="93"/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2"/>
        <v>0</v>
      </c>
      <c r="I21" s="87"/>
      <c r="J21" s="93"/>
    </row>
    <row r="22" s="51" customFormat="1" customHeight="1" spans="1:10">
      <c r="A22" s="66"/>
      <c r="B22" s="67" t="s">
        <v>23</v>
      </c>
      <c r="C22" s="68">
        <f>SUM(C17)</f>
        <v>0</v>
      </c>
      <c r="D22" s="68">
        <f t="shared" ref="D22:E22" si="3">SUM(D17)</f>
        <v>0</v>
      </c>
      <c r="E22" s="68">
        <f t="shared" si="3"/>
        <v>0</v>
      </c>
      <c r="F22" s="68">
        <f>SUM(F17:F21)</f>
        <v>0</v>
      </c>
      <c r="G22" s="68">
        <f>SUM(G17:G21)</f>
        <v>0</v>
      </c>
      <c r="H22" s="68">
        <f>SUM(H17:H21)</f>
        <v>0</v>
      </c>
      <c r="I22" s="90"/>
      <c r="J22" s="94"/>
    </row>
    <row r="23" customHeight="1" spans="1:10">
      <c r="A23" s="62">
        <v>4</v>
      </c>
      <c r="B23" s="63" t="s">
        <v>24</v>
      </c>
      <c r="C23" s="64">
        <v>0</v>
      </c>
      <c r="D23" s="65"/>
      <c r="E23" s="64">
        <f t="shared" ref="E19:E46" si="4">C23*D23</f>
        <v>0</v>
      </c>
      <c r="F23" s="64">
        <v>0</v>
      </c>
      <c r="G23" s="64">
        <v>0</v>
      </c>
      <c r="H23" s="64">
        <f t="shared" si="2"/>
        <v>0</v>
      </c>
      <c r="I23" s="87"/>
      <c r="J23" s="92" t="s">
        <v>25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2"/>
        <v>0</v>
      </c>
      <c r="I24" s="87"/>
      <c r="J24" s="93"/>
    </row>
    <row r="25" s="51" customFormat="1" customHeight="1" spans="1:10">
      <c r="A25" s="66"/>
      <c r="B25" s="67" t="s">
        <v>26</v>
      </c>
      <c r="C25" s="68">
        <f>SUM(C23)</f>
        <v>0</v>
      </c>
      <c r="D25" s="68">
        <f t="shared" ref="D25:E25" si="5">SUM(D23)</f>
        <v>0</v>
      </c>
      <c r="E25" s="68">
        <f t="shared" si="5"/>
        <v>0</v>
      </c>
      <c r="F25" s="68">
        <f>SUM(F23:F24)</f>
        <v>0</v>
      </c>
      <c r="G25" s="68">
        <f t="shared" ref="G25:H25" si="6">SUM(G23:G24)</f>
        <v>0</v>
      </c>
      <c r="H25" s="68">
        <f t="shared" si="6"/>
        <v>0</v>
      </c>
      <c r="I25" s="90"/>
      <c r="J25" s="94"/>
    </row>
    <row r="26" customHeight="1" spans="1:10">
      <c r="A26" s="69">
        <v>5</v>
      </c>
      <c r="B26" s="70" t="s">
        <v>27</v>
      </c>
      <c r="C26" s="71">
        <v>0</v>
      </c>
      <c r="D26" s="69"/>
      <c r="E26" s="71">
        <f t="shared" si="4"/>
        <v>0</v>
      </c>
      <c r="F26" s="64">
        <v>0</v>
      </c>
      <c r="G26" s="64">
        <v>0</v>
      </c>
      <c r="H26" s="64">
        <f t="shared" si="2"/>
        <v>0</v>
      </c>
      <c r="I26" s="87"/>
      <c r="J26" s="88" t="s">
        <v>28</v>
      </c>
    </row>
    <row r="27" customHeight="1" spans="1:10">
      <c r="A27" s="72"/>
      <c r="B27" s="73"/>
      <c r="C27" s="74"/>
      <c r="D27" s="72"/>
      <c r="E27" s="74"/>
      <c r="F27" s="64">
        <v>0</v>
      </c>
      <c r="G27" s="64">
        <v>0</v>
      </c>
      <c r="H27" s="64">
        <f t="shared" ref="H27" si="7">F27+G27</f>
        <v>0</v>
      </c>
      <c r="I27" s="87"/>
      <c r="J27" s="89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 t="shared" ref="H28" si="9">SUM(H26:H27)</f>
        <v>0</v>
      </c>
      <c r="I28" s="90"/>
      <c r="J28" s="91"/>
    </row>
    <row r="29" customHeight="1" spans="1:10">
      <c r="A29" s="62">
        <v>6</v>
      </c>
      <c r="B29" s="63" t="s">
        <v>30</v>
      </c>
      <c r="C29" s="64">
        <v>0</v>
      </c>
      <c r="D29" s="65"/>
      <c r="E29" s="64">
        <f t="shared" si="4"/>
        <v>0</v>
      </c>
      <c r="F29" s="64">
        <v>0</v>
      </c>
      <c r="G29" s="64">
        <v>0</v>
      </c>
      <c r="H29" s="64">
        <f t="shared" si="2"/>
        <v>0</v>
      </c>
      <c r="I29" s="87"/>
      <c r="J29" s="88" t="s">
        <v>31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2"/>
        <v>0</v>
      </c>
      <c r="I30" s="87"/>
      <c r="J30" s="93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2"/>
        <v>0</v>
      </c>
      <c r="I31" s="87"/>
      <c r="J31" s="93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2"/>
        <v>0</v>
      </c>
      <c r="I32" s="87"/>
      <c r="J32" s="93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0">SUM(D29)</f>
        <v>0</v>
      </c>
      <c r="E33" s="68">
        <f t="shared" si="10"/>
        <v>0</v>
      </c>
      <c r="F33" s="68">
        <f>SUM(F29:F32)</f>
        <v>0</v>
      </c>
      <c r="G33" s="68">
        <f t="shared" ref="G33:H33" si="11">SUM(G29:G32)</f>
        <v>0</v>
      </c>
      <c r="H33" s="68">
        <f t="shared" si="11"/>
        <v>0</v>
      </c>
      <c r="I33" s="90"/>
      <c r="J33" s="94"/>
    </row>
    <row r="34" customHeight="1" spans="1:10">
      <c r="A34" s="62">
        <v>7</v>
      </c>
      <c r="B34" s="63" t="s">
        <v>33</v>
      </c>
      <c r="C34" s="64">
        <v>0</v>
      </c>
      <c r="D34" s="65"/>
      <c r="E34" s="64">
        <f t="shared" si="4"/>
        <v>0</v>
      </c>
      <c r="F34" s="64">
        <v>0</v>
      </c>
      <c r="G34" s="64">
        <v>0</v>
      </c>
      <c r="H34" s="64">
        <f t="shared" si="2"/>
        <v>0</v>
      </c>
      <c r="I34" s="87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2"/>
        <v>0</v>
      </c>
      <c r="I35" s="87"/>
      <c r="J35" s="96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2"/>
        <v>0</v>
      </c>
      <c r="I36" s="87"/>
      <c r="J36" s="96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2"/>
        <v>0</v>
      </c>
      <c r="I37" s="87"/>
      <c r="J37" s="96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2">SUM(D34)</f>
        <v>0</v>
      </c>
      <c r="E38" s="68">
        <f t="shared" si="12"/>
        <v>0</v>
      </c>
      <c r="F38" s="68">
        <f>SUM(F34:F37)</f>
        <v>0</v>
      </c>
      <c r="G38" s="68">
        <f t="shared" ref="G38:H38" si="13">SUM(G34:G37)</f>
        <v>0</v>
      </c>
      <c r="H38" s="68">
        <f t="shared" si="13"/>
        <v>0</v>
      </c>
      <c r="I38" s="90"/>
      <c r="J38" s="97"/>
    </row>
    <row r="39" customHeight="1" spans="1:10">
      <c r="A39" s="62">
        <v>8</v>
      </c>
      <c r="B39" s="63" t="s">
        <v>35</v>
      </c>
      <c r="C39" s="64">
        <v>0</v>
      </c>
      <c r="D39" s="65"/>
      <c r="E39" s="64">
        <f t="shared" si="4"/>
        <v>0</v>
      </c>
      <c r="F39" s="64">
        <v>0</v>
      </c>
      <c r="G39" s="64">
        <v>0</v>
      </c>
      <c r="H39" s="64">
        <f t="shared" si="2"/>
        <v>0</v>
      </c>
      <c r="I39" s="87"/>
      <c r="J39" s="92" t="s">
        <v>36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2"/>
        <v>0</v>
      </c>
      <c r="I40" s="87"/>
      <c r="J40" s="93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4">SUM(D39)</f>
        <v>0</v>
      </c>
      <c r="E41" s="68">
        <f t="shared" si="14"/>
        <v>0</v>
      </c>
      <c r="F41" s="68">
        <f>SUM(F39:F40)</f>
        <v>0</v>
      </c>
      <c r="G41" s="68">
        <f t="shared" ref="G41:H41" si="15">SUM(G39:G40)</f>
        <v>0</v>
      </c>
      <c r="H41" s="68">
        <f t="shared" si="15"/>
        <v>0</v>
      </c>
      <c r="I41" s="90"/>
      <c r="J41" s="94"/>
    </row>
    <row r="42" customHeight="1" spans="1:10">
      <c r="A42" s="62">
        <v>9</v>
      </c>
      <c r="B42" s="63" t="s">
        <v>38</v>
      </c>
      <c r="C42" s="64">
        <v>0</v>
      </c>
      <c r="D42" s="65"/>
      <c r="E42" s="64">
        <f t="shared" si="4"/>
        <v>0</v>
      </c>
      <c r="F42" s="64">
        <v>0</v>
      </c>
      <c r="G42" s="64">
        <v>0</v>
      </c>
      <c r="H42" s="64">
        <f t="shared" si="2"/>
        <v>0</v>
      </c>
      <c r="I42" s="87"/>
      <c r="J42" s="88" t="s">
        <v>39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2"/>
        <v>0</v>
      </c>
      <c r="I43" s="87"/>
      <c r="J43" s="89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2"/>
        <v>0</v>
      </c>
      <c r="I44" s="87"/>
      <c r="J44" s="89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6">SUM(D42)</f>
        <v>0</v>
      </c>
      <c r="E45" s="68">
        <f t="shared" si="16"/>
        <v>0</v>
      </c>
      <c r="F45" s="68">
        <f>SUM(F42:F44)</f>
        <v>0</v>
      </c>
      <c r="G45" s="68">
        <f t="shared" ref="G45:H45" si="17">SUM(G42:G44)</f>
        <v>0</v>
      </c>
      <c r="H45" s="68">
        <f t="shared" si="17"/>
        <v>0</v>
      </c>
      <c r="I45" s="90"/>
      <c r="J45" s="91"/>
    </row>
    <row r="46" customHeight="1" spans="1:10">
      <c r="A46" s="69">
        <v>10</v>
      </c>
      <c r="B46" s="70" t="s">
        <v>41</v>
      </c>
      <c r="C46" s="71">
        <v>0</v>
      </c>
      <c r="D46" s="69"/>
      <c r="E46" s="71">
        <f t="shared" si="4"/>
        <v>0</v>
      </c>
      <c r="F46" s="64">
        <v>1380</v>
      </c>
      <c r="G46" s="64">
        <v>0</v>
      </c>
      <c r="H46" s="64">
        <f t="shared" si="2"/>
        <v>1380</v>
      </c>
      <c r="I46" s="98" t="s">
        <v>42</v>
      </c>
      <c r="J46" s="95"/>
    </row>
    <row r="47" customHeight="1" spans="1:10">
      <c r="A47" s="75"/>
      <c r="B47" s="76"/>
      <c r="C47" s="77"/>
      <c r="D47" s="75"/>
      <c r="E47" s="77"/>
      <c r="F47" s="64">
        <v>0</v>
      </c>
      <c r="G47" s="64">
        <v>249</v>
      </c>
      <c r="H47" s="64">
        <f t="shared" ref="H47:H51" si="18">F47+G47</f>
        <v>249</v>
      </c>
      <c r="I47" s="99" t="s">
        <v>43</v>
      </c>
      <c r="J47" s="96"/>
    </row>
    <row r="48" customHeight="1" spans="1:10">
      <c r="A48" s="75"/>
      <c r="B48" s="76"/>
      <c r="C48" s="77"/>
      <c r="D48" s="75"/>
      <c r="E48" s="77"/>
      <c r="F48" s="64">
        <v>4720</v>
      </c>
      <c r="G48" s="64">
        <v>0</v>
      </c>
      <c r="H48" s="64">
        <f t="shared" si="18"/>
        <v>4720</v>
      </c>
      <c r="I48" s="100"/>
      <c r="J48" s="96"/>
    </row>
    <row r="49" customHeight="1" spans="1:10">
      <c r="A49" s="75"/>
      <c r="B49" s="76"/>
      <c r="C49" s="77"/>
      <c r="D49" s="75"/>
      <c r="E49" s="77"/>
      <c r="F49" s="64">
        <v>3889.75</v>
      </c>
      <c r="G49" s="64">
        <v>0</v>
      </c>
      <c r="H49" s="64">
        <f t="shared" si="18"/>
        <v>3889.75</v>
      </c>
      <c r="I49" s="100"/>
      <c r="J49" s="96"/>
    </row>
    <row r="50" customHeight="1" spans="1:10">
      <c r="A50" s="75"/>
      <c r="B50" s="76"/>
      <c r="C50" s="77"/>
      <c r="D50" s="75"/>
      <c r="E50" s="77"/>
      <c r="F50" s="64">
        <v>0</v>
      </c>
      <c r="G50" s="64">
        <v>653</v>
      </c>
      <c r="H50" s="64">
        <f t="shared" si="18"/>
        <v>653</v>
      </c>
      <c r="I50" s="101"/>
      <c r="J50" s="96"/>
    </row>
    <row r="51" customHeight="1" spans="1:10">
      <c r="A51" s="75"/>
      <c r="B51" s="76"/>
      <c r="C51" s="77"/>
      <c r="D51" s="75"/>
      <c r="E51" s="77"/>
      <c r="F51" s="64">
        <v>46</v>
      </c>
      <c r="G51" s="64">
        <v>0</v>
      </c>
      <c r="H51" s="64">
        <f t="shared" si="18"/>
        <v>46</v>
      </c>
      <c r="I51" s="101" t="s">
        <v>44</v>
      </c>
      <c r="J51" s="96"/>
    </row>
    <row r="52" customHeight="1" spans="1:10">
      <c r="A52" s="75"/>
      <c r="B52" s="76"/>
      <c r="C52" s="77"/>
      <c r="D52" s="75"/>
      <c r="E52" s="77"/>
      <c r="F52" s="64">
        <v>180</v>
      </c>
      <c r="G52" s="64">
        <v>0</v>
      </c>
      <c r="H52" s="64">
        <f t="shared" ref="H52:H55" si="19">F52+G52</f>
        <v>180</v>
      </c>
      <c r="I52" s="98" t="s">
        <v>45</v>
      </c>
      <c r="J52" s="96"/>
    </row>
    <row r="53" customHeight="1" spans="1:10">
      <c r="A53" s="75"/>
      <c r="B53" s="76"/>
      <c r="C53" s="77"/>
      <c r="D53" s="75"/>
      <c r="E53" s="77"/>
      <c r="F53" s="64">
        <v>555</v>
      </c>
      <c r="G53" s="64">
        <v>0</v>
      </c>
      <c r="H53" s="64">
        <f t="shared" si="19"/>
        <v>555</v>
      </c>
      <c r="I53" s="98" t="s">
        <v>46</v>
      </c>
      <c r="J53" s="96"/>
    </row>
    <row r="54" customFormat="1" customHeight="1" spans="1:10">
      <c r="A54" s="75"/>
      <c r="B54" s="76"/>
      <c r="C54" s="77"/>
      <c r="D54" s="75"/>
      <c r="E54" s="77"/>
      <c r="F54" s="64">
        <v>2410</v>
      </c>
      <c r="G54" s="64">
        <v>0</v>
      </c>
      <c r="H54" s="64">
        <f t="shared" si="19"/>
        <v>2410</v>
      </c>
      <c r="I54" s="98" t="s">
        <v>47</v>
      </c>
      <c r="J54" s="96"/>
    </row>
    <row r="55" customFormat="1" customHeight="1" spans="1:10">
      <c r="A55" s="72"/>
      <c r="B55" s="73"/>
      <c r="C55" s="74"/>
      <c r="D55" s="72"/>
      <c r="E55" s="74"/>
      <c r="F55" s="64">
        <v>10.4</v>
      </c>
      <c r="G55" s="64">
        <v>0</v>
      </c>
      <c r="H55" s="64">
        <f t="shared" si="19"/>
        <v>10.4</v>
      </c>
      <c r="I55" s="98" t="s">
        <v>48</v>
      </c>
      <c r="J55" s="96"/>
    </row>
    <row r="56" s="51" customFormat="1" customHeight="1" spans="1:10">
      <c r="A56" s="66"/>
      <c r="B56" s="67" t="s">
        <v>49</v>
      </c>
      <c r="C56" s="68">
        <f>SUM(C46)</f>
        <v>0</v>
      </c>
      <c r="D56" s="68">
        <f t="shared" ref="D56:E56" si="20">SUM(D46)</f>
        <v>0</v>
      </c>
      <c r="E56" s="68">
        <f t="shared" si="20"/>
        <v>0</v>
      </c>
      <c r="F56" s="68">
        <f>SUM(F46:F55)</f>
        <v>13191.15</v>
      </c>
      <c r="G56" s="68">
        <f>SUM(G46:G55)</f>
        <v>902</v>
      </c>
      <c r="H56" s="68">
        <f>SUM(H46:H55)</f>
        <v>14093.15</v>
      </c>
      <c r="I56" s="90"/>
      <c r="J56" s="97"/>
    </row>
    <row r="57" customHeight="1" spans="1:10">
      <c r="A57" s="66"/>
      <c r="B57" s="67" t="s">
        <v>50</v>
      </c>
      <c r="C57" s="68">
        <f>SUM(C56,C45,C41,C38,C33,C28,C25,C22,C16,C13)</f>
        <v>0</v>
      </c>
      <c r="D57" s="68">
        <f t="shared" ref="D57:H57" si="21">SUM(D56,D45,D41,D38,D33,D28,D25,D22,D16,D13)</f>
        <v>0</v>
      </c>
      <c r="E57" s="68">
        <f t="shared" si="21"/>
        <v>0</v>
      </c>
      <c r="F57" s="68">
        <f t="shared" si="21"/>
        <v>13191.15</v>
      </c>
      <c r="G57" s="68">
        <f t="shared" si="21"/>
        <v>902</v>
      </c>
      <c r="H57" s="68">
        <f t="shared" si="21"/>
        <v>14093.15</v>
      </c>
      <c r="I57" s="90"/>
      <c r="J57" s="102"/>
    </row>
    <row r="61" customHeight="1" spans="1:9">
      <c r="A61" s="78" t="s">
        <v>51</v>
      </c>
      <c r="B61" s="79"/>
      <c r="C61" s="80" t="s">
        <v>52</v>
      </c>
      <c r="D61" s="80"/>
      <c r="E61" s="80" t="s">
        <v>53</v>
      </c>
      <c r="F61" s="80"/>
      <c r="G61" s="80" t="s">
        <v>54</v>
      </c>
      <c r="H61" s="80"/>
      <c r="I61" s="103" t="s">
        <v>55</v>
      </c>
    </row>
    <row r="62" customHeight="1" spans="1:9">
      <c r="A62" s="81">
        <f>E57</f>
        <v>0</v>
      </c>
      <c r="B62" s="82"/>
      <c r="C62" s="82">
        <f>H57</f>
        <v>14093.15</v>
      </c>
      <c r="D62" s="82"/>
      <c r="E62" s="82">
        <f>F57</f>
        <v>13191.15</v>
      </c>
      <c r="F62" s="82"/>
      <c r="G62" s="82">
        <f>G57</f>
        <v>902</v>
      </c>
      <c r="H62" s="82"/>
      <c r="I62" s="104">
        <f>A62-C62</f>
        <v>-14093.15</v>
      </c>
    </row>
    <row r="64" customHeight="1" spans="1:9">
      <c r="A64" s="83" t="s">
        <v>56</v>
      </c>
      <c r="B64" s="84"/>
      <c r="C64" s="85" t="s">
        <v>57</v>
      </c>
      <c r="D64" s="83"/>
      <c r="E64" s="83" t="s">
        <v>58</v>
      </c>
      <c r="F64" s="83"/>
      <c r="G64" s="83" t="s">
        <v>59</v>
      </c>
      <c r="H64" s="83"/>
      <c r="I64" s="84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5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5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5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5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5"/>
    <mergeCell ref="I47:I50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6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5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6"/>
    </row>
    <row r="7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81</v>
      </c>
    </row>
    <row r="12" ht="20.1" customHeight="1" spans="2:11">
      <c r="B12" s="22"/>
      <c r="C12" s="23"/>
      <c r="D12" s="26"/>
      <c r="E12" s="22" t="s">
        <v>80</v>
      </c>
      <c r="F12" s="23"/>
      <c r="G12" s="25">
        <f t="shared" si="0"/>
        <v>110</v>
      </c>
      <c r="H12" s="25">
        <v>110</v>
      </c>
      <c r="I12" s="41"/>
      <c r="J12" s="42"/>
      <c r="K12" s="43" t="s">
        <v>82</v>
      </c>
    </row>
    <row r="13" ht="20.1" customHeight="1" spans="2:11">
      <c r="B13" s="22">
        <v>2</v>
      </c>
      <c r="C13" s="23"/>
      <c r="D13" s="26"/>
      <c r="E13" s="27" t="s">
        <v>83</v>
      </c>
      <c r="F13" s="27"/>
      <c r="G13" s="25">
        <f t="shared" si="0"/>
        <v>86</v>
      </c>
      <c r="H13" s="25">
        <v>86</v>
      </c>
      <c r="I13" s="41"/>
      <c r="J13" s="42"/>
      <c r="K13" s="43" t="s">
        <v>84</v>
      </c>
    </row>
    <row r="14" ht="20.1" customHeight="1" spans="2:11">
      <c r="B14" s="22"/>
      <c r="C14" s="23"/>
      <c r="D14" s="26"/>
      <c r="E14" s="27" t="s">
        <v>83</v>
      </c>
      <c r="F14" s="27"/>
      <c r="G14" s="25">
        <f t="shared" si="0"/>
        <v>84.3</v>
      </c>
      <c r="H14" s="25">
        <v>84.3</v>
      </c>
      <c r="I14" s="41"/>
      <c r="J14" s="42"/>
      <c r="K14" s="43" t="s">
        <v>85</v>
      </c>
    </row>
    <row r="15" ht="20.1" customHeight="1" spans="2:11">
      <c r="B15" s="22"/>
      <c r="C15" s="23"/>
      <c r="D15" s="26"/>
      <c r="E15" s="27" t="s">
        <v>83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86</v>
      </c>
    </row>
    <row r="16" ht="20.1" customHeight="1" spans="2:11">
      <c r="B16" s="22"/>
      <c r="C16" s="23"/>
      <c r="D16" s="26"/>
      <c r="E16" s="27" t="s">
        <v>83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87</v>
      </c>
    </row>
    <row r="17" ht="20.1" customHeight="1" spans="2:11">
      <c r="B17" s="22">
        <v>3</v>
      </c>
      <c r="C17" s="23"/>
      <c r="D17" s="26"/>
      <c r="E17" s="22" t="s">
        <v>88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89</v>
      </c>
    </row>
    <row r="18" ht="20.1" customHeight="1" spans="2:11">
      <c r="B18" s="22"/>
      <c r="C18" s="23"/>
      <c r="D18" s="26"/>
      <c r="E18" s="22" t="s">
        <v>88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90</v>
      </c>
    </row>
    <row r="19" ht="20.1" customHeight="1" spans="2:11">
      <c r="B19" s="22"/>
      <c r="C19" s="23"/>
      <c r="D19" s="26"/>
      <c r="E19" s="22" t="s">
        <v>88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91</v>
      </c>
    </row>
    <row r="20" ht="20.1" customHeight="1" spans="2:11">
      <c r="B20" s="22"/>
      <c r="C20" s="23"/>
      <c r="D20" s="26"/>
      <c r="E20" s="22" t="s">
        <v>88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92</v>
      </c>
    </row>
    <row r="21" ht="20.1" customHeight="1" spans="2:11">
      <c r="B21" s="22"/>
      <c r="C21" s="23"/>
      <c r="D21" s="26"/>
      <c r="E21" s="22" t="s">
        <v>88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93</v>
      </c>
    </row>
    <row r="22" ht="20.1" customHeight="1" spans="2:11">
      <c r="B22" s="22"/>
      <c r="C22" s="23"/>
      <c r="D22" s="26"/>
      <c r="E22" s="22" t="s">
        <v>88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94</v>
      </c>
    </row>
    <row r="23" ht="20.1" customHeight="1" spans="2:11">
      <c r="B23" s="22">
        <v>4</v>
      </c>
      <c r="C23" s="23"/>
      <c r="D23" s="26"/>
      <c r="E23" s="22" t="s">
        <v>88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95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50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76</v>
      </c>
      <c r="C29" s="21"/>
      <c r="D29" s="21"/>
      <c r="E29" s="21"/>
      <c r="F29" s="21"/>
      <c r="G29" s="21" t="s">
        <v>96</v>
      </c>
      <c r="H29" s="21"/>
      <c r="I29" s="21"/>
      <c r="J29" s="21"/>
      <c r="K29" s="21" t="s">
        <v>97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98</v>
      </c>
      <c r="C32" s="16"/>
      <c r="D32" s="16"/>
      <c r="E32" s="16"/>
      <c r="F32" s="16" t="s">
        <v>57</v>
      </c>
      <c r="G32" s="16" t="s">
        <v>99</v>
      </c>
      <c r="H32" s="16"/>
      <c r="I32" s="16"/>
      <c r="J32" s="16" t="s">
        <v>59</v>
      </c>
      <c r="K32" s="16"/>
    </row>
    <row r="35" ht="18.75" spans="1:11">
      <c r="A35" s="2" t="s">
        <v>100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61</v>
      </c>
      <c r="E37" s="6"/>
      <c r="F37" s="7" t="str">
        <f>F5</f>
        <v>安黎欢</v>
      </c>
      <c r="G37" s="7"/>
      <c r="H37" s="6" t="s">
        <v>63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65</v>
      </c>
      <c r="E38" s="10"/>
      <c r="F38" s="11" t="str">
        <f>F6</f>
        <v>湖州</v>
      </c>
      <c r="G38" s="11"/>
      <c r="H38" s="10" t="s">
        <v>67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69</v>
      </c>
      <c r="E39" s="10"/>
      <c r="F39" s="11" t="str">
        <f>F7</f>
        <v>9月20-26日</v>
      </c>
      <c r="G39" s="11"/>
      <c r="H39" s="10" t="s">
        <v>71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72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101</v>
      </c>
      <c r="E42" s="27" t="s">
        <v>102</v>
      </c>
      <c r="F42" s="27"/>
      <c r="G42" s="25" t="s">
        <v>103</v>
      </c>
      <c r="H42" s="25" t="s">
        <v>104</v>
      </c>
      <c r="I42" s="25" t="s">
        <v>50</v>
      </c>
      <c r="J42" s="25"/>
      <c r="K42" s="49" t="s">
        <v>78</v>
      </c>
    </row>
    <row r="43" ht="20.1" customHeight="1" spans="2:11">
      <c r="B43" s="27">
        <v>1</v>
      </c>
      <c r="C43" s="27"/>
      <c r="D43" s="33" t="s">
        <v>66</v>
      </c>
      <c r="E43" s="27" t="s">
        <v>105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66</v>
      </c>
      <c r="E44" s="27" t="s">
        <v>106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50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98</v>
      </c>
      <c r="C47" s="16"/>
      <c r="D47" s="16"/>
      <c r="E47" s="16"/>
      <c r="F47" s="16" t="s">
        <v>57</v>
      </c>
      <c r="G47" s="16" t="s">
        <v>99</v>
      </c>
      <c r="H47" s="16"/>
      <c r="I47" s="16"/>
      <c r="J47" s="16" t="s">
        <v>59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