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70E85AE-4811-44E9-8B3C-D7D1D56B3E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70" i="3" l="1"/>
  <c r="G72" i="3"/>
  <c r="F72" i="3"/>
  <c r="F45" i="3"/>
  <c r="F35" i="3"/>
  <c r="F26" i="3"/>
  <c r="F69" i="3"/>
  <c r="H69" i="3"/>
  <c r="H32" i="3"/>
  <c r="H33" i="3"/>
  <c r="H34" i="3"/>
  <c r="H19" i="3"/>
  <c r="H20" i="3"/>
  <c r="H21" i="3"/>
  <c r="H22" i="3"/>
  <c r="H23" i="3"/>
  <c r="H18" i="3"/>
  <c r="H36" i="3"/>
  <c r="F14" i="3"/>
  <c r="H24" i="3"/>
  <c r="H65" i="3"/>
  <c r="F55" i="3"/>
  <c r="G45" i="3"/>
  <c r="G14" i="3"/>
  <c r="H43" i="3"/>
  <c r="H68" i="3"/>
  <c r="H41" i="3"/>
  <c r="H39" i="3"/>
  <c r="H42" i="3"/>
  <c r="H40" i="3" l="1"/>
  <c r="H30" i="3"/>
  <c r="H25" i="3"/>
  <c r="H31" i="3"/>
  <c r="H29" i="3"/>
  <c r="H28" i="3"/>
  <c r="H37" i="3"/>
  <c r="H38" i="3"/>
  <c r="H27" i="3"/>
  <c r="H8" i="3"/>
  <c r="H9" i="3"/>
  <c r="H10" i="3"/>
  <c r="H44" i="3"/>
  <c r="E63" i="3"/>
  <c r="E72" i="3" s="1"/>
  <c r="E59" i="3"/>
  <c r="E62" i="3" s="1"/>
  <c r="E56" i="3"/>
  <c r="E58" i="3" s="1"/>
  <c r="E51" i="3"/>
  <c r="E55" i="3" s="1"/>
  <c r="E46" i="3"/>
  <c r="E50" i="3" s="1"/>
  <c r="E45" i="3"/>
  <c r="E27" i="3"/>
  <c r="E35" i="3" s="1"/>
  <c r="E18" i="3"/>
  <c r="E26" i="3" s="1"/>
  <c r="E15" i="3"/>
  <c r="E17" i="3" s="1"/>
  <c r="E8" i="3"/>
  <c r="E14" i="3" s="1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50" i="3"/>
  <c r="F17" i="3"/>
  <c r="H15" i="3"/>
  <c r="H16" i="3"/>
  <c r="H11" i="3"/>
  <c r="H13" i="3"/>
  <c r="H72" i="3" l="1"/>
  <c r="H35" i="3"/>
  <c r="H45" i="3"/>
  <c r="G73" i="3"/>
  <c r="G78" i="3" s="1"/>
  <c r="H14" i="3"/>
  <c r="D73" i="3"/>
  <c r="C73" i="3"/>
  <c r="A78" i="3" s="1"/>
  <c r="H50" i="3"/>
  <c r="H62" i="3"/>
  <c r="H17" i="3"/>
  <c r="H55" i="3"/>
  <c r="H58" i="3"/>
  <c r="E73" i="3"/>
  <c r="H26" i="3"/>
  <c r="H73" i="3" l="1"/>
  <c r="C78" i="3" s="1"/>
  <c r="I78" i="3" s="1"/>
  <c r="F73" i="3" l="1"/>
  <c r="E78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<sst xmlns="http://schemas.openxmlformats.org/spreadsheetml/2006/main" count="54" uniqueCount="54">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</sst>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zoomScale="80" zoomScaleNormal="80" workbookViewId="0">
      <selection activeCell="G74" sqref="G7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2"/>
    </row>
    <row r="15" spans="1:12" ht="21" customHeight="1" x14ac:dyDescent="0.25">
      <c r="A15" s="37">
        <v>2</v>
      </c>
      <c r="B15" s="30" t="s">
        <v>16</v>
      </c>
      <c r="C15" s="41">
        <v>0</v>
      </c>
      <c r="D15" s="37"/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50" t="s">
        <v>17</v>
      </c>
    </row>
    <row r="16" spans="1:12" ht="21" customHeight="1" x14ac:dyDescent="0.25">
      <c r="A16" s="38"/>
      <c r="B16" s="31"/>
      <c r="C16" s="42"/>
      <c r="D16" s="38"/>
      <c r="E16" s="42"/>
      <c r="F16" s="21">
        <v>0</v>
      </c>
      <c r="G16" s="8">
        <v>0</v>
      </c>
      <c r="H16" s="8">
        <f t="shared" ref="H16" si="1">F16+G16</f>
        <v>0</v>
      </c>
      <c r="I16" s="13"/>
      <c r="J16" s="5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2"/>
    </row>
    <row r="18" spans="1:10" ht="21" customHeight="1" x14ac:dyDescent="0.25">
      <c r="A18" s="36">
        <v>3</v>
      </c>
      <c r="B18" s="29" t="s">
        <v>19</v>
      </c>
      <c r="C18" s="32">
        <v>50000</v>
      </c>
      <c r="D18" s="44"/>
      <c r="E18" s="32">
        <f>C18*D18</f>
        <v>0</v>
      </c>
      <c r="F18" s="8">
        <v>61885.5</v>
      </c>
      <c r="G18" s="8">
        <v>0</v>
      </c>
      <c r="H18" s="8">
        <f>G18+F18</f>
        <v>61885.5</v>
      </c>
      <c r="I18" s="13"/>
      <c r="J18" s="47" t="s">
        <v>20</v>
      </c>
    </row>
    <row r="19" spans="1:10" ht="21" customHeight="1" x14ac:dyDescent="0.25">
      <c r="A19" s="36"/>
      <c r="B19" s="29"/>
      <c r="C19" s="32"/>
      <c r="D19" s="44"/>
      <c r="E19" s="32"/>
      <c r="F19" s="8">
        <v>9200.5</v>
      </c>
      <c r="G19" s="8">
        <v>0</v>
      </c>
      <c r="H19" s="8">
        <f t="shared" ref="H19:H23" si="2">G19+F19</f>
        <v>9200.5</v>
      </c>
      <c r="I19" s="13"/>
      <c r="J19" s="48"/>
    </row>
    <row r="20" spans="1:10" ht="21" customHeight="1" x14ac:dyDescent="0.25">
      <c r="A20" s="36"/>
      <c r="B20" s="29"/>
      <c r="C20" s="32"/>
      <c r="D20" s="44"/>
      <c r="E20" s="32"/>
      <c r="F20" s="8">
        <v>0</v>
      </c>
      <c r="G20" s="8">
        <v>0</v>
      </c>
      <c r="H20" s="8">
        <f t="shared" si="2"/>
        <v>0</v>
      </c>
      <c r="I20" s="13"/>
      <c r="J20" s="48"/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si="2"/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2"/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2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" si="3">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>F25+G25</f>
        <v>0</v>
      </c>
      <c r="I25" s="13"/>
      <c r="J25" s="48"/>
    </row>
    <row r="26" spans="1:10" s="1" customFormat="1" ht="21" customHeight="1" x14ac:dyDescent="0.25">
      <c r="A26" s="9"/>
      <c r="B26" s="10" t="s">
        <v>21</v>
      </c>
      <c r="C26" s="11">
        <f>SUM(C18)</f>
        <v>50000</v>
      </c>
      <c r="D26" s="11">
        <f>SUM(D18)</f>
        <v>0</v>
      </c>
      <c r="E26" s="11">
        <f>SUM(E18)</f>
        <v>0</v>
      </c>
      <c r="F26" s="11">
        <f>SUM(F18:F25)</f>
        <v>71086</v>
      </c>
      <c r="G26" s="11">
        <f>SUM(G18:G25)</f>
        <v>0</v>
      </c>
      <c r="H26" s="11">
        <f>SUM(H18:H25)</f>
        <v>71086</v>
      </c>
      <c r="I26" s="14"/>
      <c r="J26" s="49"/>
    </row>
    <row r="27" spans="1:10" ht="21" customHeight="1" x14ac:dyDescent="0.25">
      <c r="A27" s="37">
        <v>4</v>
      </c>
      <c r="B27" s="30" t="s">
        <v>52</v>
      </c>
      <c r="C27" s="41">
        <v>10000</v>
      </c>
      <c r="D27" s="44"/>
      <c r="E27" s="41">
        <f t="shared" ref="E27:E63" si="4">C27*D27</f>
        <v>0</v>
      </c>
      <c r="F27" s="8">
        <v>339.51</v>
      </c>
      <c r="G27" s="8">
        <v>0</v>
      </c>
      <c r="H27" s="8">
        <f t="shared" ref="H27:H34" si="5">SUM(F27:F27)</f>
        <v>339.51</v>
      </c>
      <c r="I27" s="13"/>
      <c r="J27" s="47" t="s">
        <v>22</v>
      </c>
    </row>
    <row r="28" spans="1:10" ht="21" customHeight="1" x14ac:dyDescent="0.25">
      <c r="A28" s="39"/>
      <c r="B28" s="56"/>
      <c r="C28" s="43"/>
      <c r="D28" s="44"/>
      <c r="E28" s="43"/>
      <c r="F28" s="8">
        <v>235.11</v>
      </c>
      <c r="G28" s="8">
        <v>0</v>
      </c>
      <c r="H28" s="8">
        <f t="shared" si="5"/>
        <v>235.11</v>
      </c>
      <c r="I28" s="13"/>
      <c r="J28" s="48"/>
    </row>
    <row r="29" spans="1:10" ht="21" customHeight="1" x14ac:dyDescent="0.25">
      <c r="A29" s="39"/>
      <c r="B29" s="56"/>
      <c r="C29" s="43"/>
      <c r="D29" s="44"/>
      <c r="E29" s="43"/>
      <c r="F29" s="8">
        <v>157.88999999999999</v>
      </c>
      <c r="G29" s="8">
        <v>0</v>
      </c>
      <c r="H29" s="8">
        <f t="shared" si="5"/>
        <v>157.88999999999999</v>
      </c>
      <c r="I29" s="13"/>
      <c r="J29" s="48"/>
    </row>
    <row r="30" spans="1:10" ht="21" customHeight="1" x14ac:dyDescent="0.25">
      <c r="A30" s="39"/>
      <c r="B30" s="56"/>
      <c r="C30" s="43"/>
      <c r="D30" s="44"/>
      <c r="E30" s="43"/>
      <c r="F30" s="8">
        <v>495.01</v>
      </c>
      <c r="G30" s="8">
        <v>0</v>
      </c>
      <c r="H30" s="8">
        <f t="shared" si="5"/>
        <v>495.01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352</v>
      </c>
      <c r="G31" s="8">
        <v>0</v>
      </c>
      <c r="H31" s="8">
        <f t="shared" si="5"/>
        <v>352</v>
      </c>
      <c r="I31" s="13"/>
      <c r="J31" s="48"/>
    </row>
    <row r="32" spans="1:10" ht="21" customHeight="1" x14ac:dyDescent="0.25">
      <c r="A32" s="39"/>
      <c r="B32" s="56"/>
      <c r="C32" s="43"/>
      <c r="D32" s="22"/>
      <c r="E32" s="43"/>
      <c r="F32" s="8">
        <v>364.45</v>
      </c>
      <c r="G32" s="8">
        <v>0</v>
      </c>
      <c r="H32" s="8">
        <f t="shared" si="5"/>
        <v>364.45</v>
      </c>
      <c r="I32" s="13"/>
      <c r="J32" s="48"/>
    </row>
    <row r="33" spans="1:10" ht="21" customHeight="1" x14ac:dyDescent="0.25">
      <c r="A33" s="39"/>
      <c r="B33" s="56"/>
      <c r="C33" s="43"/>
      <c r="D33" s="22"/>
      <c r="E33" s="43"/>
      <c r="F33" s="8">
        <v>1046.92</v>
      </c>
      <c r="G33" s="8">
        <v>0</v>
      </c>
      <c r="H33" s="8">
        <f t="shared" si="5"/>
        <v>1046.92</v>
      </c>
      <c r="I33" s="13"/>
      <c r="J33" s="48"/>
    </row>
    <row r="34" spans="1:10" ht="21" customHeight="1" x14ac:dyDescent="0.25">
      <c r="A34" s="38"/>
      <c r="B34" s="31"/>
      <c r="C34" s="42"/>
      <c r="D34" s="22"/>
      <c r="E34" s="42"/>
      <c r="F34" s="8">
        <v>954.4</v>
      </c>
      <c r="G34" s="8">
        <v>0</v>
      </c>
      <c r="H34" s="8">
        <f t="shared" si="5"/>
        <v>954.4</v>
      </c>
      <c r="I34" s="13"/>
      <c r="J34" s="48"/>
    </row>
    <row r="35" spans="1:10" s="1" customFormat="1" ht="21" customHeight="1" x14ac:dyDescent="0.25">
      <c r="A35" s="9"/>
      <c r="B35" s="10" t="s">
        <v>23</v>
      </c>
      <c r="C35" s="11">
        <f>SUM(C27)</f>
        <v>10000</v>
      </c>
      <c r="D35" s="11">
        <f>SUM(D27)</f>
        <v>0</v>
      </c>
      <c r="E35" s="11">
        <f>SUM(E27)</f>
        <v>0</v>
      </c>
      <c r="F35" s="11">
        <f>SUM(F27:F34)</f>
        <v>3945.2900000000004</v>
      </c>
      <c r="G35" s="11">
        <v>0</v>
      </c>
      <c r="H35" s="11">
        <f>SUM(H27:H34)</f>
        <v>3945.2900000000004</v>
      </c>
      <c r="I35" s="14"/>
      <c r="J35" s="49"/>
    </row>
    <row r="36" spans="1:10" ht="21" customHeight="1" x14ac:dyDescent="0.25">
      <c r="A36" s="37">
        <v>5</v>
      </c>
      <c r="B36" s="30" t="s">
        <v>24</v>
      </c>
      <c r="C36" s="30">
        <v>5000</v>
      </c>
      <c r="D36" s="37"/>
      <c r="E36" s="41" t="s">
        <v>53</v>
      </c>
      <c r="F36" s="8">
        <v>79.92</v>
      </c>
      <c r="G36" s="8">
        <v>0</v>
      </c>
      <c r="H36" s="8">
        <f>F36</f>
        <v>79.92</v>
      </c>
      <c r="I36" s="20">
        <v>0</v>
      </c>
      <c r="J36" s="50" t="s">
        <v>25</v>
      </c>
    </row>
    <row r="37" spans="1:10" ht="21" customHeight="1" x14ac:dyDescent="0.25">
      <c r="A37" s="39"/>
      <c r="B37" s="56"/>
      <c r="C37" s="56"/>
      <c r="D37" s="39"/>
      <c r="E37" s="43"/>
      <c r="F37" s="8">
        <v>679.38</v>
      </c>
      <c r="G37" s="8">
        <v>0</v>
      </c>
      <c r="H37" s="8">
        <f t="shared" ref="H37:H63" si="6">F37+G37</f>
        <v>679.38</v>
      </c>
      <c r="I37" s="13"/>
      <c r="J37" s="51"/>
    </row>
    <row r="38" spans="1:10" ht="21" customHeight="1" x14ac:dyDescent="0.25">
      <c r="A38" s="39"/>
      <c r="B38" s="56"/>
      <c r="C38" s="56"/>
      <c r="D38" s="39"/>
      <c r="E38" s="43"/>
      <c r="F38" s="8">
        <v>793.77</v>
      </c>
      <c r="G38" s="8">
        <v>0</v>
      </c>
      <c r="H38" s="8">
        <f t="shared" si="6"/>
        <v>793.77</v>
      </c>
      <c r="I38" s="20"/>
      <c r="J38" s="51"/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si="6"/>
        <v>0</v>
      </c>
      <c r="I39" s="20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6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6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6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6"/>
        <v>0</v>
      </c>
      <c r="I43" s="20"/>
      <c r="J43" s="51"/>
    </row>
    <row r="44" spans="1:10" ht="21" customHeight="1" x14ac:dyDescent="0.25">
      <c r="A44" s="38"/>
      <c r="B44" s="31"/>
      <c r="C44" s="31"/>
      <c r="D44" s="38"/>
      <c r="E44" s="42"/>
      <c r="F44" s="8">
        <v>0</v>
      </c>
      <c r="G44" s="8">
        <v>0</v>
      </c>
      <c r="H44" s="8">
        <f t="shared" ref="H44" si="7">F44+G44</f>
        <v>0</v>
      </c>
      <c r="I44" s="20"/>
      <c r="J44" s="51"/>
    </row>
    <row r="45" spans="1:10" s="1" customFormat="1" ht="21" customHeight="1" x14ac:dyDescent="0.25">
      <c r="A45" s="9"/>
      <c r="B45" s="10" t="s">
        <v>26</v>
      </c>
      <c r="C45" s="11">
        <f>SUM(C36)</f>
        <v>5000</v>
      </c>
      <c r="D45" s="11">
        <f>SUM(D36)</f>
        <v>0</v>
      </c>
      <c r="E45" s="11">
        <f>SUM(E36)</f>
        <v>0</v>
      </c>
      <c r="F45" s="11">
        <f>SUM(F36:F44)</f>
        <v>1553.07</v>
      </c>
      <c r="G45" s="11">
        <f>SUM(G36:G44)</f>
        <v>0</v>
      </c>
      <c r="H45" s="11">
        <f>SUM(H36:H44)</f>
        <v>1553.07</v>
      </c>
      <c r="I45" s="14"/>
      <c r="J45" s="52"/>
    </row>
    <row r="46" spans="1:10" ht="21" customHeight="1" x14ac:dyDescent="0.25">
      <c r="A46" s="36">
        <v>6</v>
      </c>
      <c r="B46" s="29" t="s">
        <v>27</v>
      </c>
      <c r="C46" s="32">
        <v>0</v>
      </c>
      <c r="D46" s="44"/>
      <c r="E46" s="32">
        <f t="shared" si="4"/>
        <v>0</v>
      </c>
      <c r="F46" s="8">
        <v>0</v>
      </c>
      <c r="G46" s="8">
        <v>0</v>
      </c>
      <c r="H46" s="8">
        <f t="shared" si="6"/>
        <v>0</v>
      </c>
      <c r="I46" s="20"/>
      <c r="J46" s="50" t="s">
        <v>28</v>
      </c>
    </row>
    <row r="47" spans="1:10" ht="21" customHeight="1" x14ac:dyDescent="0.25">
      <c r="A47" s="36"/>
      <c r="B47" s="29"/>
      <c r="C47" s="32"/>
      <c r="D47" s="44"/>
      <c r="E47" s="32"/>
      <c r="F47" s="8">
        <v>0</v>
      </c>
      <c r="G47" s="8">
        <v>0</v>
      </c>
      <c r="H47" s="8">
        <f t="shared" si="6"/>
        <v>0</v>
      </c>
      <c r="I47" s="13"/>
      <c r="J47" s="48"/>
    </row>
    <row r="48" spans="1:10" ht="21" customHeight="1" x14ac:dyDescent="0.25">
      <c r="A48" s="36"/>
      <c r="B48" s="29"/>
      <c r="C48" s="32"/>
      <c r="D48" s="44"/>
      <c r="E48" s="32"/>
      <c r="F48" s="8">
        <v>0</v>
      </c>
      <c r="G48" s="8">
        <v>0</v>
      </c>
      <c r="H48" s="8">
        <f t="shared" si="6"/>
        <v>0</v>
      </c>
      <c r="I48" s="13"/>
      <c r="J48" s="48"/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6"/>
        <v>0</v>
      </c>
      <c r="I49" s="13"/>
      <c r="J49" s="4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9"/>
    </row>
    <row r="51" spans="1:10" ht="21" customHeight="1" x14ac:dyDescent="0.25">
      <c r="A51" s="36">
        <v>7</v>
      </c>
      <c r="B51" s="29" t="s">
        <v>30</v>
      </c>
      <c r="C51" s="32">
        <v>0</v>
      </c>
      <c r="D51" s="44"/>
      <c r="E51" s="32">
        <f t="shared" si="4"/>
        <v>0</v>
      </c>
      <c r="F51" s="8">
        <v>0</v>
      </c>
      <c r="G51" s="8">
        <v>0</v>
      </c>
      <c r="H51" s="8">
        <f t="shared" si="6"/>
        <v>0</v>
      </c>
      <c r="I51" s="13"/>
      <c r="J51" s="53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6"/>
        <v>0</v>
      </c>
      <c r="I52" s="13"/>
      <c r="J52" s="54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6"/>
        <v>0</v>
      </c>
      <c r="I53" s="13"/>
      <c r="J53" s="54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6"/>
        <v>0</v>
      </c>
      <c r="I54" s="13"/>
      <c r="J54" s="5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55"/>
    </row>
    <row r="56" spans="1:10" ht="21" customHeight="1" x14ac:dyDescent="0.25">
      <c r="A56" s="36">
        <v>8</v>
      </c>
      <c r="B56" s="29" t="s">
        <v>32</v>
      </c>
      <c r="C56" s="32">
        <v>0</v>
      </c>
      <c r="D56" s="44"/>
      <c r="E56" s="32">
        <f t="shared" si="4"/>
        <v>0</v>
      </c>
      <c r="F56" s="8">
        <v>0</v>
      </c>
      <c r="G56" s="8">
        <v>0</v>
      </c>
      <c r="H56" s="8">
        <f t="shared" si="6"/>
        <v>0</v>
      </c>
      <c r="I56" s="13"/>
      <c r="J56" s="47" t="s">
        <v>33</v>
      </c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6"/>
        <v>0</v>
      </c>
      <c r="I57" s="13"/>
      <c r="J57" s="4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9"/>
    </row>
    <row r="59" spans="1:10" ht="21" customHeight="1" x14ac:dyDescent="0.25">
      <c r="A59" s="36">
        <v>9</v>
      </c>
      <c r="B59" s="29" t="s">
        <v>35</v>
      </c>
      <c r="C59" s="32">
        <v>0</v>
      </c>
      <c r="D59" s="44"/>
      <c r="E59" s="32">
        <f t="shared" si="4"/>
        <v>0</v>
      </c>
      <c r="F59" s="8">
        <v>0</v>
      </c>
      <c r="G59" s="8">
        <v>0</v>
      </c>
      <c r="H59" s="8">
        <f t="shared" si="6"/>
        <v>0</v>
      </c>
      <c r="I59" s="13"/>
      <c r="J59" s="50" t="s">
        <v>36</v>
      </c>
    </row>
    <row r="60" spans="1:10" ht="21" customHeight="1" x14ac:dyDescent="0.25">
      <c r="A60" s="36"/>
      <c r="B60" s="29"/>
      <c r="C60" s="32"/>
      <c r="D60" s="44"/>
      <c r="E60" s="32"/>
      <c r="F60" s="8">
        <v>0</v>
      </c>
      <c r="G60" s="8">
        <v>0</v>
      </c>
      <c r="H60" s="8">
        <f t="shared" si="6"/>
        <v>0</v>
      </c>
      <c r="I60" s="13"/>
      <c r="J60" s="51"/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6"/>
        <v>0</v>
      </c>
      <c r="I61" s="13"/>
      <c r="J61" s="5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52"/>
    </row>
    <row r="63" spans="1:10" ht="21" customHeight="1" x14ac:dyDescent="0.25">
      <c r="A63" s="37">
        <v>10</v>
      </c>
      <c r="B63" s="29" t="s">
        <v>38</v>
      </c>
      <c r="C63" s="32">
        <v>15000</v>
      </c>
      <c r="D63" s="44"/>
      <c r="E63" s="32">
        <f t="shared" si="4"/>
        <v>0</v>
      </c>
      <c r="F63" s="8">
        <v>600</v>
      </c>
      <c r="G63" s="8">
        <v>0</v>
      </c>
      <c r="H63" s="8">
        <f>F63+G63</f>
        <v>600</v>
      </c>
      <c r="I63" s="20"/>
      <c r="J63" s="53"/>
    </row>
    <row r="64" spans="1:10" ht="21" customHeight="1" x14ac:dyDescent="0.25">
      <c r="A64" s="39"/>
      <c r="B64" s="29"/>
      <c r="C64" s="32"/>
      <c r="D64" s="44"/>
      <c r="E64" s="32"/>
      <c r="F64" s="8">
        <v>8425</v>
      </c>
      <c r="G64" s="8">
        <v>0</v>
      </c>
      <c r="H64" s="8">
        <f>F64+G64</f>
        <v>8425</v>
      </c>
      <c r="I64" s="20"/>
      <c r="J64" s="54"/>
    </row>
    <row r="65" spans="1:10" ht="21" customHeight="1" x14ac:dyDescent="0.25">
      <c r="A65" s="39"/>
      <c r="B65" s="29"/>
      <c r="C65" s="32"/>
      <c r="D65" s="44"/>
      <c r="E65" s="32"/>
      <c r="F65" s="8">
        <v>186</v>
      </c>
      <c r="G65" s="8">
        <v>0</v>
      </c>
      <c r="H65" s="8">
        <f>F65+G65</f>
        <v>186</v>
      </c>
      <c r="I65" s="20"/>
      <c r="J65" s="54"/>
    </row>
    <row r="66" spans="1:10" ht="21" customHeight="1" x14ac:dyDescent="0.25">
      <c r="A66" s="39"/>
      <c r="B66" s="29"/>
      <c r="C66" s="32"/>
      <c r="D66" s="44"/>
      <c r="E66" s="32"/>
      <c r="F66" s="8">
        <v>160</v>
      </c>
      <c r="G66" s="8">
        <v>0</v>
      </c>
      <c r="H66" s="8">
        <f>F66+G66</f>
        <v>160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4000</v>
      </c>
      <c r="H67" s="8">
        <f>F67+G67</f>
        <v>4000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4000</v>
      </c>
      <c r="H68" s="8">
        <f>F68+G68</f>
        <v>4000</v>
      </c>
      <c r="I68" s="13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f>3000+3600+3000</f>
        <v>9600</v>
      </c>
      <c r="G69" s="8">
        <v>0</v>
      </c>
      <c r="H69" s="8">
        <f>F69+G69</f>
        <v>9600</v>
      </c>
      <c r="I69" s="13"/>
      <c r="J69" s="54"/>
    </row>
    <row r="70" spans="1:10" ht="21" customHeight="1" x14ac:dyDescent="0.25">
      <c r="A70" s="39"/>
      <c r="B70" s="29"/>
      <c r="C70" s="32"/>
      <c r="D70" s="44"/>
      <c r="E70" s="32"/>
      <c r="F70" s="57">
        <v>0</v>
      </c>
      <c r="G70" s="8">
        <v>0</v>
      </c>
      <c r="H70" s="8">
        <f t="shared" ref="H64:H71" si="16">F70+G70</f>
        <v>0</v>
      </c>
      <c r="I70" s="13"/>
      <c r="J70" s="54"/>
    </row>
    <row r="71" spans="1:10" ht="21" customHeight="1" x14ac:dyDescent="0.25">
      <c r="A71" s="38"/>
      <c r="B71" s="29"/>
      <c r="C71" s="32"/>
      <c r="D71" s="44"/>
      <c r="E71" s="32"/>
      <c r="F71" s="8">
        <v>0</v>
      </c>
      <c r="G71" s="8">
        <v>0</v>
      </c>
      <c r="H71" s="8">
        <f t="shared" si="16"/>
        <v>0</v>
      </c>
      <c r="I71" s="20"/>
      <c r="J71" s="54"/>
    </row>
    <row r="72" spans="1:10" s="1" customFormat="1" ht="21" customHeight="1" x14ac:dyDescent="0.25">
      <c r="A72" s="9"/>
      <c r="B72" s="10" t="s">
        <v>39</v>
      </c>
      <c r="C72" s="11">
        <f>SUM(C63)</f>
        <v>15000</v>
      </c>
      <c r="D72" s="11">
        <f t="shared" ref="D72:E72" si="17">SUM(D63)</f>
        <v>0</v>
      </c>
      <c r="E72" s="11">
        <f t="shared" si="17"/>
        <v>0</v>
      </c>
      <c r="F72" s="11">
        <f>SUM(F63:F71)</f>
        <v>18971</v>
      </c>
      <c r="G72" s="11">
        <f>SUM(G63:G71)</f>
        <v>8000</v>
      </c>
      <c r="H72" s="11">
        <f>SUM(H63:H71)</f>
        <v>26971</v>
      </c>
      <c r="I72" s="14"/>
      <c r="J72" s="55"/>
    </row>
    <row r="73" spans="1:10" ht="21" customHeight="1" x14ac:dyDescent="0.25">
      <c r="A73" s="9"/>
      <c r="B73" s="10" t="s">
        <v>40</v>
      </c>
      <c r="C73" s="11">
        <f t="shared" ref="C73:E73" si="18">SUM(C72,C62,C58,C55,C50,C45,C35,C26,C17,C14)</f>
        <v>80000</v>
      </c>
      <c r="D73" s="11">
        <f t="shared" si="18"/>
        <v>0</v>
      </c>
      <c r="E73" s="11">
        <f t="shared" si="18"/>
        <v>0</v>
      </c>
      <c r="F73" s="11">
        <f>SUM(F72,F62,F58,F55,F50,F45,F35,F26,F17,F14)</f>
        <v>95555.36</v>
      </c>
      <c r="G73" s="11">
        <f>SUM(G72,G62,G58,G55,G50,G45,G35,G26,G17,G14)</f>
        <v>8000</v>
      </c>
      <c r="H73" s="11">
        <f>SUM(H72,H62,H58,H55,H50,H45,H35,H26,H17,H14)</f>
        <v>103555.36</v>
      </c>
      <c r="I73" s="14"/>
      <c r="J73" s="15"/>
    </row>
    <row r="77" spans="1:10" ht="21" customHeight="1" x14ac:dyDescent="0.25">
      <c r="A77" s="26" t="s">
        <v>41</v>
      </c>
      <c r="B77" s="27"/>
      <c r="C77" s="28" t="s">
        <v>42</v>
      </c>
      <c r="D77" s="28"/>
      <c r="E77" s="28" t="s">
        <v>43</v>
      </c>
      <c r="F77" s="28"/>
      <c r="G77" s="28" t="s">
        <v>44</v>
      </c>
      <c r="H77" s="28"/>
      <c r="I77" s="16" t="s">
        <v>45</v>
      </c>
    </row>
    <row r="78" spans="1:10" ht="21" customHeight="1" x14ac:dyDescent="0.25">
      <c r="A78" s="33">
        <f>C73</f>
        <v>80000</v>
      </c>
      <c r="B78" s="34"/>
      <c r="C78" s="34">
        <f>H73</f>
        <v>103555.36</v>
      </c>
      <c r="D78" s="34"/>
      <c r="E78" s="34">
        <f>F73</f>
        <v>95555.36</v>
      </c>
      <c r="F78" s="34"/>
      <c r="G78" s="34">
        <f>G73</f>
        <v>8000</v>
      </c>
      <c r="H78" s="34"/>
      <c r="I78" s="17">
        <f>A78-C78</f>
        <v>-23555.360000000001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</sheetData>
  <mergeCells count="76">
    <mergeCell ref="B27:B34"/>
    <mergeCell ref="A27:A34"/>
    <mergeCell ref="A36:A44"/>
    <mergeCell ref="B36:B44"/>
    <mergeCell ref="C36:C44"/>
    <mergeCell ref="E63:E71"/>
    <mergeCell ref="J59:J62"/>
    <mergeCell ref="J63:J72"/>
    <mergeCell ref="J56:J58"/>
    <mergeCell ref="E59:E61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C63:C71"/>
    <mergeCell ref="D51:D54"/>
    <mergeCell ref="D56:D57"/>
    <mergeCell ref="D59:D61"/>
    <mergeCell ref="D63:D71"/>
    <mergeCell ref="C46:C49"/>
    <mergeCell ref="C51:C54"/>
    <mergeCell ref="C27:C34"/>
    <mergeCell ref="C56:C57"/>
    <mergeCell ref="C59:C61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2024-01-25T04:44:08Z</cp:lastPrinted>
  <dcterms:created xsi:type="dcterms:W3CDTF">2014-04-15T08:52:00Z</dcterms:created>
  <dcterms:modified xsi:type="dcterms:W3CDTF">2024-02-01T06:39:16Z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