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康辉-150位媒体机酒" sheetId="3" r:id="rId1"/>
    <sheet name="房间费用明细" sheetId="4" r:id="rId2"/>
    <sheet name="杂费明细" sheetId="5" r:id="rId3"/>
    <sheet name="采购物品消耗清单" sheetId="6" r:id="rId4"/>
    <sheet name="机票明细" sheetId="7" r:id="rId5"/>
  </sheets>
  <definedNames>
    <definedName name="_xlnm._FilterDatabase" localSheetId="4" hidden="1">机票明细!$A$2:$L$68</definedName>
  </definedNames>
  <calcPr calcId="144525" concurrentCalc="0"/>
</workbook>
</file>

<file path=xl/sharedStrings.xml><?xml version="1.0" encoding="utf-8"?>
<sst xmlns="http://schemas.openxmlformats.org/spreadsheetml/2006/main" count="846" uniqueCount="343">
  <si>
    <t xml:space="preserve">9.21-9.23【昆明】结算
</t>
  </si>
  <si>
    <r>
      <rPr>
        <b/>
        <sz val="10"/>
        <color indexed="8"/>
        <rFont val="微软雅黑"/>
        <charset val="134"/>
      </rPr>
      <t>项目</t>
    </r>
  </si>
  <si>
    <r>
      <rPr>
        <b/>
        <sz val="10"/>
        <color indexed="8"/>
        <rFont val="微软雅黑"/>
        <charset val="134"/>
      </rPr>
      <t>数量</t>
    </r>
  </si>
  <si>
    <t>单位</t>
  </si>
  <si>
    <t>数量</t>
  </si>
  <si>
    <t>含税单价</t>
  </si>
  <si>
    <r>
      <rPr>
        <b/>
        <sz val="10"/>
        <color indexed="8"/>
        <rFont val="微软雅黑"/>
        <charset val="134"/>
      </rPr>
      <t>小计</t>
    </r>
  </si>
  <si>
    <r>
      <rPr>
        <b/>
        <sz val="10"/>
        <color indexed="8"/>
        <rFont val="微软雅黑"/>
        <charset val="134"/>
      </rPr>
      <t>备注</t>
    </r>
  </si>
  <si>
    <t>对应结算材料</t>
  </si>
  <si>
    <t>1. 酒店住宿（含早餐）</t>
  </si>
  <si>
    <t>昆明洲际酒店</t>
  </si>
  <si>
    <t>自付房间</t>
  </si>
  <si>
    <t>晚</t>
  </si>
  <si>
    <t>间</t>
  </si>
  <si>
    <t>附件1</t>
  </si>
  <si>
    <t>公付房间</t>
  </si>
  <si>
    <t>自付套房</t>
  </si>
  <si>
    <t>公付套房</t>
  </si>
  <si>
    <t>延迟退房（半天房费）</t>
  </si>
  <si>
    <t>延迟退房（全天房费）</t>
  </si>
  <si>
    <t>小计</t>
  </si>
  <si>
    <t>2. 酒店其他杂费</t>
  </si>
  <si>
    <t>21日自助晚餐</t>
  </si>
  <si>
    <t>人</t>
  </si>
  <si>
    <t>次</t>
  </si>
  <si>
    <t>附件2</t>
  </si>
  <si>
    <t>22日自助午餐</t>
  </si>
  <si>
    <t>22日自助晚餐</t>
  </si>
  <si>
    <t>22日围桌晚餐</t>
  </si>
  <si>
    <t>桌</t>
  </si>
  <si>
    <t>春景厅</t>
  </si>
  <si>
    <t>相赏厅</t>
  </si>
  <si>
    <t>22日晚上商务套餐</t>
  </si>
  <si>
    <t>晴沙厅</t>
  </si>
  <si>
    <t>半天</t>
  </si>
  <si>
    <t xml:space="preserve">23日自助午餐 </t>
  </si>
  <si>
    <t>23日围桌午餐</t>
  </si>
  <si>
    <t>相赏厅人数增加位上菜品增加</t>
  </si>
  <si>
    <t>23日中午商务套餐</t>
  </si>
  <si>
    <t>24日自助晚餐</t>
  </si>
  <si>
    <t>洲际-云南大宴会厅</t>
  </si>
  <si>
    <t>天</t>
  </si>
  <si>
    <t>LED屏幕</t>
  </si>
  <si>
    <t>平米</t>
  </si>
  <si>
    <t>茶歇</t>
  </si>
  <si>
    <t>23日晚宴</t>
  </si>
  <si>
    <t>房间欢迎水果</t>
  </si>
  <si>
    <t>份</t>
  </si>
  <si>
    <t>首日入住欢迎水果</t>
  </si>
  <si>
    <t>房间杂费</t>
  </si>
  <si>
    <t>项</t>
  </si>
  <si>
    <t>详见sheet3明细</t>
  </si>
  <si>
    <t>3. 地接费用-车辆租赁及其他费用</t>
  </si>
  <si>
    <t>商务轿车接送机</t>
  </si>
  <si>
    <t>趟</t>
  </si>
  <si>
    <t>以实际使用数量结算</t>
  </si>
  <si>
    <t>附件3</t>
  </si>
  <si>
    <t>GL8接送机</t>
  </si>
  <si>
    <t>以实际使用数量结算，全天900元（8小时100公里）</t>
  </si>
  <si>
    <t>商务轿车市区半天</t>
  </si>
  <si>
    <t>考斯特半天</t>
  </si>
  <si>
    <t>考斯特接送机</t>
  </si>
  <si>
    <t>33座接送机</t>
  </si>
  <si>
    <t>45座接送机</t>
  </si>
  <si>
    <t>备用车商务轿车</t>
  </si>
  <si>
    <t>辆</t>
  </si>
  <si>
    <t>8小时100公里，以实际使用数量结算</t>
  </si>
  <si>
    <t>备用车33座</t>
  </si>
  <si>
    <t>餐券</t>
  </si>
  <si>
    <t>张</t>
  </si>
  <si>
    <t>餐</t>
  </si>
  <si>
    <t>酒店制作餐券</t>
  </si>
  <si>
    <t>签到桌花</t>
  </si>
  <si>
    <t>个</t>
  </si>
  <si>
    <t>场</t>
  </si>
  <si>
    <t>30cm签到台桌花1个，白色玫瑰，洋桔梗为主，最少20只花头</t>
  </si>
  <si>
    <t>信封</t>
  </si>
  <si>
    <t>免费赠送</t>
  </si>
  <si>
    <t>席位卡</t>
  </si>
  <si>
    <t>会议手册</t>
  </si>
  <si>
    <t>本</t>
  </si>
  <si>
    <t>会议手册追加</t>
  </si>
  <si>
    <t>接机牌</t>
  </si>
  <si>
    <t>车头牌</t>
  </si>
  <si>
    <t>云南红红酒</t>
  </si>
  <si>
    <t>瓶</t>
  </si>
  <si>
    <t>签到背景板</t>
  </si>
  <si>
    <t>化妆师</t>
  </si>
  <si>
    <t>速记员</t>
  </si>
  <si>
    <t>22日机场工作人员餐</t>
  </si>
  <si>
    <t>打火机</t>
  </si>
  <si>
    <t>接机矿泉水</t>
  </si>
  <si>
    <t>件</t>
  </si>
  <si>
    <t>4. 机票</t>
  </si>
  <si>
    <t>机票</t>
  </si>
  <si>
    <t>明细详见附件</t>
  </si>
  <si>
    <t>附件4</t>
  </si>
  <si>
    <t>媒体交通费用报销</t>
  </si>
  <si>
    <t>截止目前快递报销交通费用</t>
  </si>
  <si>
    <t>附件5+附件13</t>
  </si>
  <si>
    <t>昆明校友会报销</t>
  </si>
  <si>
    <t>小 计</t>
  </si>
  <si>
    <t>5. 其他-采购物料</t>
  </si>
  <si>
    <t>牛皮纸袋</t>
  </si>
  <si>
    <t>附件6</t>
  </si>
  <si>
    <t>国台酒白酒</t>
  </si>
  <si>
    <t>下单33瓶，实际发货36瓶</t>
  </si>
  <si>
    <t>附件7</t>
  </si>
  <si>
    <t>汇源果汁饮料</t>
  </si>
  <si>
    <t>盒</t>
  </si>
  <si>
    <t>附件8</t>
  </si>
  <si>
    <t>伴手礼</t>
  </si>
  <si>
    <t>附件9</t>
  </si>
  <si>
    <t>快递费用</t>
  </si>
  <si>
    <t>剩余物料及伴手礼快递费用</t>
  </si>
  <si>
    <t>附件10</t>
  </si>
  <si>
    <t>6.税费和服务费</t>
  </si>
  <si>
    <t>服务费7%</t>
  </si>
  <si>
    <t>税金6%</t>
  </si>
  <si>
    <t>7. 工作人员费用</t>
  </si>
  <si>
    <t>、</t>
  </si>
  <si>
    <t>工作人员机票</t>
  </si>
  <si>
    <t>附件11</t>
  </si>
  <si>
    <t>工作人员房费</t>
  </si>
  <si>
    <t>附件12</t>
  </si>
  <si>
    <t>工作人员餐费&amp;交通&amp;话费</t>
  </si>
  <si>
    <t>工作人员劳务-康辉会展</t>
  </si>
  <si>
    <t>地接上会工作人员劳务</t>
  </si>
  <si>
    <t>地接机场工作人员劳务</t>
  </si>
  <si>
    <t xml:space="preserve">总  计   </t>
  </si>
  <si>
    <t xml:space="preserve">          </t>
  </si>
  <si>
    <t>21日</t>
  </si>
  <si>
    <t>22日</t>
  </si>
  <si>
    <t>23日</t>
  </si>
  <si>
    <t>24日</t>
  </si>
  <si>
    <t>总间夜数</t>
  </si>
  <si>
    <t>单价</t>
  </si>
  <si>
    <t>总房费</t>
  </si>
  <si>
    <t>备注</t>
  </si>
  <si>
    <t>详见下方明细</t>
  </si>
  <si>
    <t>总计房费</t>
  </si>
  <si>
    <t>提前退房及延迟退房房费</t>
  </si>
  <si>
    <t>王先荣</t>
  </si>
  <si>
    <t>杜金昆</t>
  </si>
  <si>
    <t>赵斌</t>
  </si>
  <si>
    <t>龚元石</t>
  </si>
  <si>
    <t>胡勇谋</t>
  </si>
  <si>
    <t>井然</t>
  </si>
  <si>
    <t>操海群</t>
  </si>
  <si>
    <t>徐波/李燕凌</t>
  </si>
  <si>
    <t>徐晓凤</t>
  </si>
  <si>
    <t>王珂</t>
  </si>
  <si>
    <t>李小云</t>
  </si>
  <si>
    <t>22日晚媒体点餐</t>
  </si>
  <si>
    <t>6318房间大堂吧</t>
  </si>
  <si>
    <t>6318房间打印费用</t>
  </si>
  <si>
    <t>品种</t>
  </si>
  <si>
    <t>采购数量</t>
  </si>
  <si>
    <t>消耗数量</t>
  </si>
  <si>
    <t>剩余数量</t>
  </si>
  <si>
    <t>采购价值</t>
  </si>
  <si>
    <t>消耗价值</t>
  </si>
  <si>
    <t>剩余价值</t>
  </si>
  <si>
    <t>白酒</t>
  </si>
  <si>
    <t>实际购买33瓶，商家赠送3瓶</t>
  </si>
  <si>
    <t>红酒</t>
  </si>
  <si>
    <t>饮料</t>
  </si>
  <si>
    <t>野山菌礼盒</t>
  </si>
  <si>
    <t>出发日期</t>
  </si>
  <si>
    <t>航班号</t>
  </si>
  <si>
    <t>航程</t>
  </si>
  <si>
    <t>航程时间</t>
  </si>
  <si>
    <t>票款</t>
  </si>
  <si>
    <t>退票金额</t>
  </si>
  <si>
    <t>乘客名单</t>
  </si>
  <si>
    <t>类型</t>
  </si>
  <si>
    <t>单价(含税)</t>
  </si>
  <si>
    <t>人数</t>
  </si>
  <si>
    <t>3U8530</t>
  </si>
  <si>
    <t>昆明-杭州</t>
  </si>
  <si>
    <t>2019-09-24 12:55-15:50</t>
  </si>
  <si>
    <t>成人</t>
  </si>
  <si>
    <t>--</t>
  </si>
  <si>
    <t>高佳晨</t>
  </si>
  <si>
    <t>3U8930</t>
  </si>
  <si>
    <t>长沙-昆明</t>
  </si>
  <si>
    <t>2019-09-22  18:15-20:30</t>
  </si>
  <si>
    <t>8L9623</t>
  </si>
  <si>
    <t>2019-09-24 10:10-13:15</t>
  </si>
  <si>
    <t>施星仁</t>
  </si>
  <si>
    <t>CA1325</t>
  </si>
  <si>
    <t>北京-昆明</t>
  </si>
  <si>
    <t>2019-09-22  17:35-21:25</t>
  </si>
  <si>
    <t>杨志明</t>
  </si>
  <si>
    <t>李付俊</t>
  </si>
  <si>
    <t>2019-09-22 17:35-21:25</t>
  </si>
  <si>
    <t>高俊才</t>
  </si>
  <si>
    <t>CA1403</t>
  </si>
  <si>
    <t>2019-09-22 07:00-10:30</t>
  </si>
  <si>
    <t>潘达</t>
  </si>
  <si>
    <t>MU5844</t>
  </si>
  <si>
    <t>成都-昆明</t>
  </si>
  <si>
    <t>2019-09-22 13:05-14:45</t>
  </si>
  <si>
    <t>张药滟</t>
  </si>
  <si>
    <t>CA4172</t>
  </si>
  <si>
    <t>2019-09-22 11:45-15:35</t>
  </si>
  <si>
    <t>李傲</t>
  </si>
  <si>
    <t>王方圆</t>
  </si>
  <si>
    <t>杨冬霞</t>
  </si>
  <si>
    <t>HU7211</t>
  </si>
  <si>
    <t>2019-09-22 08:00-11:40</t>
  </si>
  <si>
    <t>毛羽丰</t>
  </si>
  <si>
    <t>MU5702</t>
  </si>
  <si>
    <t>2019-09-22 12:30-16:00</t>
  </si>
  <si>
    <t>解绚</t>
  </si>
  <si>
    <t>MU5708</t>
  </si>
  <si>
    <t>2019-09-22 18:40-22:20</t>
  </si>
  <si>
    <t>何欣</t>
  </si>
  <si>
    <t>MU5712</t>
  </si>
  <si>
    <t>2019-09-22  21:40-01:15+1</t>
  </si>
  <si>
    <t>岳巧云</t>
  </si>
  <si>
    <t>MU5768</t>
  </si>
  <si>
    <t>大连-昆明</t>
  </si>
  <si>
    <t>2019-09-22 15:10-21:20</t>
  </si>
  <si>
    <t>MU5934</t>
  </si>
  <si>
    <t>迪庆-昆明</t>
  </si>
  <si>
    <t>2019-09-21 13:10-14:15</t>
  </si>
  <si>
    <t>阿江</t>
  </si>
  <si>
    <t>CA1404</t>
  </si>
  <si>
    <t>昆明-北京</t>
  </si>
  <si>
    <t>2019-09-24  11:45-14:55</t>
  </si>
  <si>
    <t>2019-09-24 11:45-14:55</t>
  </si>
  <si>
    <t>CA4276</t>
  </si>
  <si>
    <t>哈尔滨-昆明</t>
  </si>
  <si>
    <t>2019-09-22  09:50-14:35</t>
  </si>
  <si>
    <t>李佳琪</t>
  </si>
  <si>
    <t>JD5127</t>
  </si>
  <si>
    <t>杭州-昆明</t>
  </si>
  <si>
    <t>2019-09-22 10:30-13:30</t>
  </si>
  <si>
    <t>施星仁行李费</t>
  </si>
  <si>
    <t>MU5329</t>
  </si>
  <si>
    <t>合肥-昆明</t>
  </si>
  <si>
    <t>2019-09-22 14:50-17:35</t>
  </si>
  <si>
    <t>赵九梅</t>
  </si>
  <si>
    <t>MU5476</t>
  </si>
  <si>
    <t>2019-09-22 07:45-10:20</t>
  </si>
  <si>
    <t>赵跃</t>
  </si>
  <si>
    <t>MU5471</t>
  </si>
  <si>
    <t>济南-昆明</t>
  </si>
  <si>
    <t>2019-09-22 14:15-19:25</t>
  </si>
  <si>
    <t>王庆凯</t>
  </si>
  <si>
    <t>温婧</t>
  </si>
  <si>
    <t>CA4414</t>
  </si>
  <si>
    <t>昆明-成都</t>
  </si>
  <si>
    <t>2019-09-22  13:20-15:00</t>
  </si>
  <si>
    <t>MU5855</t>
  </si>
  <si>
    <t>2019-09-23  21:15-22:50</t>
  </si>
  <si>
    <t>孙晓光</t>
  </si>
  <si>
    <t>MU5935</t>
  </si>
  <si>
    <t>昆明-迪庆</t>
  </si>
  <si>
    <t>2019-09-24 15:35-16:55</t>
  </si>
  <si>
    <t>CA4173</t>
  </si>
  <si>
    <t>2019-09-23 17:10-20:30</t>
  </si>
  <si>
    <t>2019-09-24  17:10-20:30</t>
  </si>
  <si>
    <t>CA4275</t>
  </si>
  <si>
    <t>昆明-哈尔滨</t>
  </si>
  <si>
    <t>2019-09-24  15:35-20:00</t>
  </si>
  <si>
    <t>2019-09-24 15:35-20:00</t>
  </si>
  <si>
    <t>宋志忠</t>
  </si>
  <si>
    <t>8L9861</t>
  </si>
  <si>
    <t>昆明-合肥</t>
  </si>
  <si>
    <t>2019-09-25 07:50-10:20</t>
  </si>
  <si>
    <t>CZ3998</t>
  </si>
  <si>
    <t>2019-09-24 09:15-12:50</t>
  </si>
  <si>
    <t>ZH8612</t>
  </si>
  <si>
    <t>2019-09-24 12:15-14:45</t>
  </si>
  <si>
    <t>MU2745</t>
  </si>
  <si>
    <t>南京-昆明</t>
  </si>
  <si>
    <t>2019-09-22 14:00-17:10</t>
  </si>
  <si>
    <t>MU2362</t>
  </si>
  <si>
    <t>昆明-西安</t>
  </si>
  <si>
    <t>2019-09-24 21:40-00:10+1</t>
  </si>
  <si>
    <t>胡晓军</t>
  </si>
  <si>
    <t>MU2181</t>
  </si>
  <si>
    <t>西安-昆明</t>
  </si>
  <si>
    <t>2019-09-22 07:45-10:00</t>
  </si>
  <si>
    <t>CZ6978</t>
  </si>
  <si>
    <t>昆明-武汉</t>
  </si>
  <si>
    <t>2019-09-23 21:35-23:50</t>
  </si>
  <si>
    <t>MU2497</t>
  </si>
  <si>
    <t>武汉-昆明</t>
  </si>
  <si>
    <t>2019-09-22 07:55-10:10</t>
  </si>
  <si>
    <t>CA1468</t>
  </si>
  <si>
    <t>昆明-天津</t>
  </si>
  <si>
    <t>2019-09-24 18:05-21:25</t>
  </si>
  <si>
    <t>刘国来</t>
  </si>
  <si>
    <t>MU5828</t>
  </si>
  <si>
    <t>昆明-长沙</t>
  </si>
  <si>
    <t>2019-09-24 21:20-23:30</t>
  </si>
  <si>
    <t>刘灏</t>
  </si>
  <si>
    <t>MU5839</t>
  </si>
  <si>
    <t>昆明-郑州</t>
  </si>
  <si>
    <t>2019-09-23 20:35-23:20</t>
  </si>
  <si>
    <t>师馨一</t>
  </si>
  <si>
    <t>KY8256</t>
  </si>
  <si>
    <t>2019-09-22 13:35-15:50</t>
  </si>
  <si>
    <t>烟台-昆明</t>
  </si>
  <si>
    <t>2019-09-22 17:25-21:20</t>
  </si>
  <si>
    <t>MU2726</t>
  </si>
  <si>
    <t>昆明-南京</t>
  </si>
  <si>
    <t>2019-09-24 11:30-14:10</t>
  </si>
  <si>
    <t>王光</t>
  </si>
  <si>
    <t>MU2036</t>
  </si>
  <si>
    <t>2019-09-24  21:00-00:20+1</t>
  </si>
  <si>
    <t>MU5707</t>
  </si>
  <si>
    <t>2019-09-24 14:00-17:25</t>
  </si>
  <si>
    <t>CZ6404</t>
  </si>
  <si>
    <t>昆明-沈阳</t>
  </si>
  <si>
    <t>2019-09-24  16:15-21:45</t>
  </si>
  <si>
    <t>王军</t>
  </si>
  <si>
    <t>CA4176</t>
  </si>
  <si>
    <t>沈阳-昆明</t>
  </si>
  <si>
    <t>2019-09-22 12:10-16:30</t>
  </si>
  <si>
    <t>MU2716</t>
  </si>
  <si>
    <t>2019-09-23 16:10-18:50</t>
  </si>
  <si>
    <t>MU5827</t>
  </si>
  <si>
    <t>2019-09-22 08:40-10:45</t>
  </si>
  <si>
    <t>HU7460</t>
  </si>
  <si>
    <t>2019-09-25 23:00-01:00+1</t>
  </si>
  <si>
    <t>1</t>
  </si>
  <si>
    <t>王月宏</t>
  </si>
  <si>
    <t>MU5748</t>
  </si>
  <si>
    <t>天津-昆明</t>
  </si>
  <si>
    <t>2019-09-22 14:05-17:35</t>
  </si>
  <si>
    <t>2019-09-22  12:10-16:30</t>
  </si>
  <si>
    <t>CA1937</t>
  </si>
  <si>
    <t>上海浦东-昆明</t>
  </si>
  <si>
    <t>2019-09-21 15:15-18:35</t>
  </si>
  <si>
    <t>MU2756</t>
  </si>
  <si>
    <t>2019-09-23  17:55-21:00</t>
  </si>
  <si>
    <t>徐晓风</t>
  </si>
  <si>
    <t>MU2735</t>
  </si>
  <si>
    <t>2019-09-22 12:00-14:45</t>
  </si>
</sst>
</file>

<file path=xl/styles.xml><?xml version="1.0" encoding="utf-8"?>
<styleSheet xmlns="http://schemas.openxmlformats.org/spreadsheetml/2006/main">
  <numFmts count="11">
    <numFmt numFmtId="176" formatCode="_-* #,##0\ _F_-;\-* #,##0\ _F_-;_-* &quot;-&quot;??\ _F_-;_-@_-"/>
    <numFmt numFmtId="177" formatCode="yyyy&quot;年&quot;mm&quot;月&quot;dd&quot;日&quot;"/>
    <numFmt numFmtId="178" formatCode="\¥#,##0.00_);[Red]\(\¥#,##0.00\)"/>
    <numFmt numFmtId="179" formatCode="0.00_ "/>
    <numFmt numFmtId="180" formatCode="_-* #,##0.00\ [$€-1]_-;\-* #,##0.00\ [$€-1]_-;_-* &quot;-&quot;??\ [$€-1]_-"/>
    <numFmt numFmtId="181" formatCode="_(* #,##0.00_);_(* \(#,##0.00\);_(* &quot;-&quot;??_);_(@_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82" formatCode="#"/>
    <numFmt numFmtId="183" formatCode="0.0"/>
  </numFmts>
  <fonts count="47">
    <font>
      <sz val="12"/>
      <color theme="1"/>
      <name val="等线"/>
      <charset val="134"/>
      <scheme val="minor"/>
    </font>
    <font>
      <sz val="12"/>
      <name val="宋体"/>
      <charset val="134"/>
    </font>
    <font>
      <b/>
      <sz val="12"/>
      <color indexed="8"/>
      <name val="Dialog"/>
      <charset val="134"/>
    </font>
    <font>
      <sz val="12"/>
      <color indexed="8"/>
      <name val="Dialog"/>
      <charset val="134"/>
    </font>
    <font>
      <sz val="12"/>
      <color indexed="8"/>
      <name val="宋体"/>
      <charset val="134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b/>
      <sz val="12"/>
      <color theme="0"/>
      <name val="微软雅黑"/>
      <charset val="134"/>
    </font>
    <font>
      <b/>
      <sz val="10"/>
      <name val="微软雅黑"/>
      <charset val="134"/>
    </font>
    <font>
      <b/>
      <i/>
      <sz val="10"/>
      <name val="微软雅黑"/>
      <charset val="134"/>
    </font>
    <font>
      <sz val="10"/>
      <name val="微软雅黑"/>
      <charset val="134"/>
    </font>
    <font>
      <i/>
      <sz val="10"/>
      <name val="微软雅黑"/>
      <charset val="134"/>
    </font>
    <font>
      <b/>
      <sz val="12"/>
      <color theme="1"/>
      <name val="微软雅黑"/>
      <charset val="134"/>
    </font>
    <font>
      <b/>
      <sz val="10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i/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name val="微软雅黑"/>
      <charset val="134"/>
    </font>
    <font>
      <sz val="10"/>
      <color rgb="FFFF0000"/>
      <name val="微软雅黑"/>
      <charset val="134"/>
    </font>
    <font>
      <sz val="11"/>
      <name val="微软雅黑"/>
      <charset val="134"/>
    </font>
    <font>
      <sz val="9"/>
      <color indexed="8"/>
      <name val="微软雅黑"/>
      <charset val="134"/>
    </font>
    <font>
      <i/>
      <sz val="9"/>
      <color theme="1"/>
      <name val="微软雅黑"/>
      <charset val="134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0"/>
      <name val="Arial"/>
      <charset val="134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36">
    <border>
      <left/>
      <right/>
      <top/>
      <bottom/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51">
    <xf numFmtId="0" fontId="0" fillId="0" borderId="0">
      <alignment vertical="center"/>
    </xf>
    <xf numFmtId="42" fontId="30" fillId="0" borderId="0" applyFont="0" applyFill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28" fillId="8" borderId="28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180" fontId="42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0" fillId="29" borderId="34" applyNumberFormat="0" applyFont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46" fillId="0" borderId="35" applyNumberFormat="0" applyFill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11" borderId="31" applyNumberFormat="0" applyAlignment="0" applyProtection="0">
      <alignment vertical="center"/>
    </xf>
    <xf numFmtId="0" fontId="34" fillId="11" borderId="28" applyNumberFormat="0" applyAlignment="0" applyProtection="0">
      <alignment vertical="center"/>
    </xf>
    <xf numFmtId="0" fontId="33" fillId="10" borderId="30" applyNumberForma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1" fillId="0" borderId="0"/>
  </cellStyleXfs>
  <cellXfs count="117">
    <xf numFmtId="0" fontId="0" fillId="0" borderId="0" xfId="0">
      <alignment vertical="center"/>
    </xf>
    <xf numFmtId="0" fontId="1" fillId="0" borderId="0" xfId="50"/>
    <xf numFmtId="49" fontId="2" fillId="2" borderId="1" xfId="50" applyNumberFormat="1" applyFont="1" applyFill="1" applyBorder="1" applyAlignment="1">
      <alignment horizontal="center" vertical="center"/>
    </xf>
    <xf numFmtId="177" fontId="3" fillId="2" borderId="1" xfId="50" applyNumberFormat="1" applyFont="1" applyFill="1" applyBorder="1" applyAlignment="1">
      <alignment horizontal="center" vertical="center" wrapText="1" shrinkToFit="1"/>
    </xf>
    <xf numFmtId="49" fontId="3" fillId="2" borderId="1" xfId="50" applyNumberFormat="1" applyFont="1" applyFill="1" applyBorder="1" applyAlignment="1">
      <alignment horizontal="center" vertical="center" wrapText="1" shrinkToFit="1"/>
    </xf>
    <xf numFmtId="183" fontId="3" fillId="2" borderId="1" xfId="50" applyNumberFormat="1" applyFont="1" applyFill="1" applyBorder="1" applyAlignment="1">
      <alignment horizontal="center" vertical="center" wrapText="1" shrinkToFit="1"/>
    </xf>
    <xf numFmtId="182" fontId="3" fillId="2" borderId="1" xfId="50" applyNumberFormat="1" applyFont="1" applyFill="1" applyBorder="1" applyAlignment="1">
      <alignment horizontal="center" vertical="center" wrapText="1" shrinkToFit="1"/>
    </xf>
    <xf numFmtId="49" fontId="4" fillId="2" borderId="1" xfId="50" applyNumberFormat="1" applyFont="1" applyFill="1" applyBorder="1" applyAlignment="1">
      <alignment horizontal="center" vertical="center" wrapText="1" shrinkToFit="1"/>
    </xf>
    <xf numFmtId="183" fontId="1" fillId="0" borderId="0" xfId="50" applyNumberFormat="1"/>
    <xf numFmtId="0" fontId="5" fillId="0" borderId="2" xfId="0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Fill="1" applyAlignment="1">
      <alignment horizontal="left"/>
    </xf>
    <xf numFmtId="0" fontId="9" fillId="0" borderId="0" xfId="0" applyFont="1" applyAlignment="1"/>
    <xf numFmtId="0" fontId="10" fillId="0" borderId="0" xfId="0" applyFont="1" applyFill="1" applyAlignment="1"/>
    <xf numFmtId="0" fontId="9" fillId="0" borderId="0" xfId="0" applyFont="1" applyFill="1" applyAlignment="1"/>
    <xf numFmtId="0" fontId="0" fillId="0" borderId="0" xfId="0" applyFill="1">
      <alignment vertical="center"/>
    </xf>
    <xf numFmtId="0" fontId="8" fillId="0" borderId="0" xfId="0" applyFont="1" applyFill="1" applyAlignment="1"/>
    <xf numFmtId="0" fontId="8" fillId="0" borderId="0" xfId="0" applyFont="1" applyAlignment="1"/>
    <xf numFmtId="0" fontId="10" fillId="0" borderId="0" xfId="0" applyFont="1" applyAlignment="1"/>
    <xf numFmtId="0" fontId="10" fillId="0" borderId="0" xfId="8" applyNumberFormat="1" applyFont="1" applyAlignment="1">
      <alignment horizontal="center" vertical="center"/>
    </xf>
    <xf numFmtId="178" fontId="10" fillId="0" borderId="0" xfId="8" applyNumberFormat="1" applyFont="1" applyAlignment="1">
      <alignment horizontal="right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left" vertical="center"/>
    </xf>
    <xf numFmtId="0" fontId="13" fillId="5" borderId="4" xfId="8" applyNumberFormat="1" applyFont="1" applyFill="1" applyBorder="1" applyAlignment="1">
      <alignment horizontal="center" vertical="center"/>
    </xf>
    <xf numFmtId="0" fontId="14" fillId="5" borderId="4" xfId="8" applyNumberFormat="1" applyFont="1" applyFill="1" applyBorder="1" applyAlignment="1">
      <alignment horizontal="center" vertical="center"/>
    </xf>
    <xf numFmtId="178" fontId="14" fillId="5" borderId="4" xfId="8" applyNumberFormat="1" applyFont="1" applyFill="1" applyBorder="1" applyAlignment="1">
      <alignment horizontal="center" vertical="center"/>
    </xf>
    <xf numFmtId="178" fontId="13" fillId="5" borderId="4" xfId="8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/>
    </xf>
    <xf numFmtId="0" fontId="8" fillId="0" borderId="6" xfId="8" applyNumberFormat="1" applyFont="1" applyFill="1" applyBorder="1" applyAlignment="1">
      <alignment horizontal="left" vertical="center"/>
    </xf>
    <xf numFmtId="0" fontId="8" fillId="0" borderId="7" xfId="8" applyNumberFormat="1" applyFont="1" applyFill="1" applyBorder="1" applyAlignment="1">
      <alignment horizontal="left" vertical="center"/>
    </xf>
    <xf numFmtId="0" fontId="15" fillId="0" borderId="5" xfId="0" applyFont="1" applyFill="1" applyBorder="1" applyAlignment="1">
      <alignment vertical="center" wrapText="1"/>
    </xf>
    <xf numFmtId="0" fontId="16" fillId="0" borderId="2" xfId="8" applyNumberFormat="1" applyFont="1" applyFill="1" applyBorder="1" applyAlignment="1">
      <alignment horizontal="center" vertical="center" wrapText="1"/>
    </xf>
    <xf numFmtId="178" fontId="16" fillId="0" borderId="2" xfId="8" applyNumberFormat="1" applyFont="1" applyFill="1" applyBorder="1" applyAlignment="1">
      <alignment horizontal="right" vertical="center" wrapText="1"/>
    </xf>
    <xf numFmtId="0" fontId="17" fillId="5" borderId="5" xfId="0" applyFont="1" applyFill="1" applyBorder="1" applyAlignment="1">
      <alignment horizontal="left" vertical="center"/>
    </xf>
    <xf numFmtId="176" fontId="13" fillId="5" borderId="6" xfId="8" applyNumberFormat="1" applyFont="1" applyFill="1" applyBorder="1" applyAlignment="1">
      <alignment horizontal="right" vertical="center"/>
    </xf>
    <xf numFmtId="176" fontId="13" fillId="5" borderId="7" xfId="8" applyNumberFormat="1" applyFont="1" applyFill="1" applyBorder="1" applyAlignment="1">
      <alignment horizontal="right" vertical="center"/>
    </xf>
    <xf numFmtId="176" fontId="13" fillId="5" borderId="8" xfId="8" applyNumberFormat="1" applyFont="1" applyFill="1" applyBorder="1" applyAlignment="1">
      <alignment horizontal="right" vertical="center"/>
    </xf>
    <xf numFmtId="178" fontId="8" fillId="5" borderId="2" xfId="8" applyNumberFormat="1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left" vertical="center"/>
    </xf>
    <xf numFmtId="176" fontId="18" fillId="2" borderId="6" xfId="8" applyNumberFormat="1" applyFont="1" applyFill="1" applyBorder="1">
      <alignment vertical="center"/>
    </xf>
    <xf numFmtId="176" fontId="18" fillId="2" borderId="7" xfId="8" applyNumberFormat="1" applyFont="1" applyFill="1" applyBorder="1">
      <alignment vertical="center"/>
    </xf>
    <xf numFmtId="0" fontId="10" fillId="0" borderId="5" xfId="0" applyFont="1" applyFill="1" applyBorder="1" applyAlignment="1">
      <alignment horizontal="left" vertical="center"/>
    </xf>
    <xf numFmtId="0" fontId="16" fillId="0" borderId="2" xfId="8" applyNumberFormat="1" applyFont="1" applyFill="1" applyBorder="1" applyAlignment="1">
      <alignment horizontal="center" vertical="center"/>
    </xf>
    <xf numFmtId="178" fontId="16" fillId="0" borderId="8" xfId="8" applyNumberFormat="1" applyFont="1" applyFill="1" applyBorder="1" applyAlignment="1">
      <alignment horizontal="right" vertical="center"/>
    </xf>
    <xf numFmtId="178" fontId="16" fillId="0" borderId="2" xfId="8" applyNumberFormat="1" applyFont="1" applyFill="1" applyBorder="1" applyAlignment="1">
      <alignment horizontal="righ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 wrapText="1"/>
    </xf>
    <xf numFmtId="0" fontId="10" fillId="0" borderId="2" xfId="8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/>
    </xf>
    <xf numFmtId="0" fontId="10" fillId="0" borderId="0" xfId="8" applyNumberFormat="1" applyFont="1" applyBorder="1" applyAlignment="1">
      <alignment horizontal="center" vertical="center"/>
    </xf>
    <xf numFmtId="176" fontId="16" fillId="2" borderId="12" xfId="8" applyNumberFormat="1" applyFont="1" applyFill="1" applyBorder="1" applyAlignment="1">
      <alignment vertical="top"/>
    </xf>
    <xf numFmtId="0" fontId="15" fillId="2" borderId="5" xfId="0" applyFont="1" applyFill="1" applyBorder="1" applyAlignment="1">
      <alignment horizontal="left" vertical="center" wrapText="1"/>
    </xf>
    <xf numFmtId="0" fontId="16" fillId="2" borderId="2" xfId="8" applyNumberFormat="1" applyFont="1" applyFill="1" applyBorder="1" applyAlignment="1">
      <alignment horizontal="center" vertical="center"/>
    </xf>
    <xf numFmtId="178" fontId="10" fillId="0" borderId="2" xfId="8" applyNumberFormat="1" applyFont="1" applyBorder="1" applyAlignment="1">
      <alignment horizontal="right" vertical="center"/>
    </xf>
    <xf numFmtId="178" fontId="16" fillId="2" borderId="6" xfId="8" applyNumberFormat="1" applyFont="1" applyFill="1" applyBorder="1" applyAlignment="1">
      <alignment vertical="center" wrapText="1"/>
    </xf>
    <xf numFmtId="178" fontId="10" fillId="0" borderId="2" xfId="8" applyNumberFormat="1" applyFont="1" applyFill="1" applyBorder="1" applyAlignment="1">
      <alignment horizontal="right" vertical="center"/>
    </xf>
    <xf numFmtId="178" fontId="16" fillId="0" borderId="6" xfId="8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8" applyNumberFormat="1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13" fillId="5" borderId="14" xfId="8" applyNumberFormat="1" applyFont="1" applyFill="1" applyBorder="1" applyAlignment="1">
      <alignment horizontal="center" vertical="center"/>
    </xf>
    <xf numFmtId="0" fontId="13" fillId="5" borderId="15" xfId="8" applyNumberFormat="1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9" fillId="0" borderId="6" xfId="8" applyNumberFormat="1" applyFont="1" applyFill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8" fillId="5" borderId="6" xfId="8" applyNumberFormat="1" applyFont="1" applyFill="1" applyBorder="1" applyAlignment="1">
      <alignment horizontal="left" vertical="center"/>
    </xf>
    <xf numFmtId="0" fontId="18" fillId="5" borderId="16" xfId="8" applyNumberFormat="1" applyFont="1" applyFill="1" applyBorder="1" applyAlignment="1">
      <alignment horizontal="center" vertical="center"/>
    </xf>
    <xf numFmtId="176" fontId="18" fillId="0" borderId="6" xfId="8" applyNumberFormat="1" applyFont="1" applyFill="1" applyBorder="1">
      <alignment vertical="center"/>
    </xf>
    <xf numFmtId="0" fontId="18" fillId="0" borderId="6" xfId="8" applyNumberFormat="1" applyFont="1" applyFill="1" applyBorder="1" applyAlignment="1">
      <alignment horizontal="left" vertical="center"/>
    </xf>
    <xf numFmtId="176" fontId="16" fillId="0" borderId="6" xfId="8" applyNumberFormat="1" applyFont="1" applyFill="1" applyBorder="1">
      <alignment vertical="center"/>
    </xf>
    <xf numFmtId="176" fontId="16" fillId="2" borderId="0" xfId="8" applyNumberFormat="1" applyFont="1" applyFill="1" applyBorder="1" applyAlignment="1">
      <alignment vertical="top"/>
    </xf>
    <xf numFmtId="0" fontId="19" fillId="0" borderId="6" xfId="8" applyNumberFormat="1" applyFont="1" applyBorder="1" applyAlignment="1">
      <alignment vertical="center" wrapText="1"/>
    </xf>
    <xf numFmtId="0" fontId="19" fillId="0" borderId="20" xfId="8" applyNumberFormat="1" applyFont="1" applyFill="1" applyBorder="1" applyAlignment="1">
      <alignment vertical="center" wrapText="1"/>
    </xf>
    <xf numFmtId="0" fontId="20" fillId="0" borderId="6" xfId="8" applyNumberFormat="1" applyFont="1" applyFill="1" applyBorder="1" applyAlignment="1">
      <alignment horizontal="left" vertical="center"/>
    </xf>
    <xf numFmtId="0" fontId="21" fillId="0" borderId="6" xfId="8" applyNumberFormat="1" applyFont="1" applyFill="1" applyBorder="1" applyAlignment="1">
      <alignment horizontal="left" vertical="center"/>
    </xf>
    <xf numFmtId="0" fontId="18" fillId="5" borderId="20" xfId="8" applyNumberFormat="1" applyFont="1" applyFill="1" applyBorder="1" applyAlignment="1">
      <alignment horizontal="left" vertical="center"/>
    </xf>
    <xf numFmtId="0" fontId="18" fillId="5" borderId="19" xfId="8" applyNumberFormat="1" applyFont="1" applyFill="1" applyBorder="1" applyAlignment="1">
      <alignment horizontal="center" vertical="center"/>
    </xf>
    <xf numFmtId="0" fontId="19" fillId="0" borderId="6" xfId="12" applyNumberFormat="1" applyFont="1" applyFill="1" applyBorder="1" applyAlignment="1">
      <alignment horizontal="left" vertical="center" wrapText="1"/>
    </xf>
    <xf numFmtId="0" fontId="10" fillId="0" borderId="7" xfId="8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left" vertical="center"/>
    </xf>
    <xf numFmtId="176" fontId="16" fillId="2" borderId="6" xfId="8" applyNumberFormat="1" applyFont="1" applyFill="1" applyBorder="1">
      <alignment vertical="center"/>
    </xf>
    <xf numFmtId="176" fontId="16" fillId="2" borderId="7" xfId="8" applyNumberFormat="1" applyFont="1" applyFill="1" applyBorder="1">
      <alignment vertical="center"/>
    </xf>
    <xf numFmtId="0" fontId="16" fillId="0" borderId="9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/>
    </xf>
    <xf numFmtId="176" fontId="18" fillId="2" borderId="6" xfId="8" applyNumberFormat="1" applyFont="1" applyFill="1" applyBorder="1" applyAlignment="1">
      <alignment horizontal="left" vertical="center"/>
    </xf>
    <xf numFmtId="176" fontId="18" fillId="2" borderId="7" xfId="8" applyNumberFormat="1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left" vertical="center"/>
    </xf>
    <xf numFmtId="0" fontId="17" fillId="5" borderId="5" xfId="0" applyFont="1" applyFill="1" applyBorder="1" applyAlignment="1">
      <alignment horizontal="left" vertical="top"/>
    </xf>
    <xf numFmtId="0" fontId="14" fillId="6" borderId="21" xfId="0" applyFont="1" applyFill="1" applyBorder="1" applyAlignment="1">
      <alignment horizontal="left" vertical="top"/>
    </xf>
    <xf numFmtId="176" fontId="12" fillId="6" borderId="22" xfId="8" applyNumberFormat="1" applyFont="1" applyFill="1" applyBorder="1" applyAlignment="1">
      <alignment horizontal="right" vertical="center"/>
    </xf>
    <xf numFmtId="176" fontId="12" fillId="6" borderId="23" xfId="8" applyNumberFormat="1" applyFont="1" applyFill="1" applyBorder="1" applyAlignment="1">
      <alignment horizontal="right" vertical="center"/>
    </xf>
    <xf numFmtId="176" fontId="12" fillId="6" borderId="24" xfId="8" applyNumberFormat="1" applyFont="1" applyFill="1" applyBorder="1" applyAlignment="1">
      <alignment horizontal="right" vertical="center"/>
    </xf>
    <xf numFmtId="178" fontId="12" fillId="6" borderId="25" xfId="8" applyNumberFormat="1" applyFont="1" applyFill="1" applyBorder="1" applyAlignment="1">
      <alignment horizontal="right" vertical="center"/>
    </xf>
    <xf numFmtId="0" fontId="22" fillId="0" borderId="0" xfId="0" applyFont="1" applyAlignment="1"/>
    <xf numFmtId="0" fontId="23" fillId="0" borderId="0" xfId="0" applyFont="1" applyAlignment="1">
      <alignment horizontal="center" vertical="center"/>
    </xf>
    <xf numFmtId="0" fontId="19" fillId="0" borderId="6" xfId="8" applyNumberFormat="1" applyFont="1" applyFill="1" applyBorder="1" applyAlignment="1">
      <alignment horizontal="left" vertical="center"/>
    </xf>
    <xf numFmtId="0" fontId="19" fillId="5" borderId="6" xfId="12" applyNumberFormat="1" applyFont="1" applyFill="1" applyBorder="1" applyAlignment="1">
      <alignment horizontal="left" vertical="center"/>
    </xf>
    <xf numFmtId="0" fontId="19" fillId="5" borderId="16" xfId="12" applyNumberFormat="1" applyFont="1" applyFill="1" applyBorder="1" applyAlignment="1">
      <alignment horizontal="center" vertical="center"/>
    </xf>
    <xf numFmtId="0" fontId="24" fillId="0" borderId="26" xfId="8" applyNumberFormat="1" applyFont="1" applyFill="1" applyBorder="1">
      <alignment vertical="center"/>
    </xf>
    <xf numFmtId="0" fontId="25" fillId="5" borderId="6" xfId="8" applyNumberFormat="1" applyFont="1" applyFill="1" applyBorder="1" applyAlignment="1">
      <alignment horizontal="left" vertical="center"/>
    </xf>
    <xf numFmtId="0" fontId="25" fillId="5" borderId="16" xfId="8" applyNumberFormat="1" applyFont="1" applyFill="1" applyBorder="1" applyAlignment="1">
      <alignment horizontal="center" vertical="center"/>
    </xf>
    <xf numFmtId="0" fontId="16" fillId="6" borderId="22" xfId="8" applyNumberFormat="1" applyFont="1" applyFill="1" applyBorder="1" applyAlignment="1">
      <alignment horizontal="left" vertical="center"/>
    </xf>
    <xf numFmtId="0" fontId="16" fillId="6" borderId="27" xfId="8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Euro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81</xdr:row>
      <xdr:rowOff>0</xdr:rowOff>
    </xdr:from>
    <xdr:to>
      <xdr:col>10</xdr:col>
      <xdr:colOff>351692</xdr:colOff>
      <xdr:row>82</xdr:row>
      <xdr:rowOff>134257</xdr:rowOff>
    </xdr:to>
    <xdr:sp>
      <xdr:nvSpPr>
        <xdr:cNvPr id="2" name="AutoShape 1" descr="data:image/jpg;base64,/9j/4AAQSkZJRgABAQAAAQABAAD/2wCEAAkGBhQQEBQUEhQWFRQUFxQVGRgVEhUcGRwaHRYXGB4ZHh0YHSYeGhskGR0WHzAiJScsLCw4GCExNTMqQSYrLCoBCQoKDgwOGg8PGjUlHyQpMCkyNTQtNSo1NS8xKjIsNDU1NTE1KTUsLDUwLywtKikvLzUtNSwtLDQvLC40LCwsLP/AABEIAE4AoAMBIgACEQEDEQH/xAAcAAACAgMBAQAAAAAAAAAAAAAABwUGAQIEAwj/xAA3EAACAQMCBAQFAwIFBQAAAAABAgMABBESIQUGEzEHIkFRFDJhcYEjQpFicqKxs+HwNVJTgqH/xAAbAQEAAgMBAQAAAAAAAAAAAAAAAgMBBAYFB//EAC8RAAEDAgQEBAUFAAAAAAAAAAEAAgMEERIhMUFRYXGBBRORsQYUIqHwFTJCweH/2gAMAwEAAhEDEQA/AHjRRRREUUUURFFFFERWKzRREUUUURFFFFERRRRREV4NfIJViLASMrOF9SqlQSPsWX+a96gOYbQtcWjIwSQSSgP01Y4MDkoc/tJVCQCCdIwRsQRS91epHjUd2OlQASScE4AG/YE/TG9ax8QQtoyVb0VgQT67Z2bb2JxUat88oDKn6kDlZY/X5N9DEDIwwdTtqGBsTXbJHFdJpPmGQceYMCMEezIex9DvRF3aqzVevbRbfSYGcSM6AJ1HcOMjVlXJ8oQsdW2O++wqwCiLNFFFERRRRREVzcQ4gkEbSSsERBlmY4AH/P57V0Gk54kcwNcXTQAno25A0+jS4yWPvpBCj2wx9RVckgY25W5Q0jquYRN/Apvini/vi2g1DtrmYrntuEXLEHfuVP0Nc1n4tzg/qwRuvr03ZWH2D6gT9ytUDNbqa881L9V2w8ApA2xBvxunty9zRDfIWiO64DIww6E+jD/IjY+lTFIDhPGHtJkmjzqTuuca0zloznbf09jinxZXSyosiHUjqrqd91YAg7+4Irehl8wXXIeJeHmilw3uDoveiiirl5iKKKKIio3jcTlFeMZaJ1k0jGWAyGQE7AlSQPftt3qSrBFEVRl5ot4pmljbqpNEsj9N1IBVtAYjuGaPqZ+lqRjPfyuuYDaXMoncBmEQQJazPqQtOUHlc/qZEgOcA6ARgbClcwcHnteNSX8tufg4pGmkl/SOqMwLHjuGYglhp+vr68vEIeJ3Acxx3DwtFHGG66D4hI2l0SsWKFFZW1Fcb6s5xtWCbBWRMD3WJt1TG4Hxm3V7kyTw9TryqSZEDaVIwoBYnSpJ2zgZPbJq0wyhlDKQQQCCDkEHcEH1GKRnK/h/JcsY3k0SRJE0ynQyRSNLKOkOn2PRCPpyRvhh5hpeNpbiNFRRhVAUAegAwB/AFYF91KVsYAwEntZe1FFYJqSpWaK111q8wHfbO25xRFu1fPHFBi5uMjB+Iuc/mZyP/hFfQ7dqTHiVy+be7Myj9K4OcjO0mPMv01Aah7+b2rVqmksyXQfD8zY6qzv5C3dVQGt0rzWvRa8tfQSvRBTv5GBHDrTP/hjxn/t0gr/h00muE8Ke7mSCMHU/cjHkTIDOfTyjt7kgU+7K2WKNUQaVRVVR7KAAB+ABXo0jSASuI+JJmueyMai5Pde9FFFbq5VFFFFERRRWuqiLg5h4Mt5bSwMxVZV0krjI3BHf6gf7d6SHjXycLeS3ujM8yuRE4mcZGN1A0qAi6NQ2XbTncmn9rqk33hFZ3Ekkk7XEpdi+HuW0jJzhQoAAHbfNEVH8PlvLPi1vZ3EfRQxXMiIpG4YfMdDYbdABkAjG31d4qJtuVYEaBwpL2yukbs7s4VvmBZiS2f6s4qWFEWaiuYuPpZQNLJkgYAUfMzHsoztn/LBNShpTeL16xuYYv2LH1O/dndlz+Au39596rlfgaXLe8PpfmqhsR0OvRTHB7O64tGZri4eCB9YSK2IUkZ0kszAlhsRuN+/l7VXeYeUnsrq2JkaaJ5o9BkJJVg6nSc7Z05OQBkBth637w3/6Xbf2t/qPWOc+BSXRtekFPRuUlbU2PKFZTjY5O42qJZibfdXx1JgqC3INuRptp681rzVz0lg6xmNpHZQwwVC4yw7nfOR2x6ipFBFf2q9VA0c6KSjHPffbtuDuCN9s1VvF5f0Lf6zH/Teqdd8GeOwtrvrOTI2kKS2EHn06Tq/p9v3fzF0ha4jayuhoI5oI3B2FznEcenRWDiXhA2rNtcDSf2zKSR/7p3H3XP1Nc9r4R3BYdSeJF90V3b8BtIqW5tvbgcLtZ0ndCUg6gXYuZFTfUPMMHO3Y6znsK15ovJ14PaSpM6krbCQgkM+tFBJYeYYPmPv61gxx3JtzVkdZXFjWiXJzi323tzVr5d5YgsUKxKdTY1Oxy7EZxk4A23wAABk4AqYBpFcStpUtrW5a4lczLLjLtlOmwChSG+/oD2rqm6lpc2jpNIzSxW05ZnJ80pYMMZ8y7Hv79z3qQltlbh91ruoC4YzJcnFsdW6py3t+kKl5HVEHdnYKB9ySBWlhxeK4XVDIkq5xqjdWGfbINUzxGS1Lwm5nZemHPRjUM7BiPMDnEeykaz7kAg96zyldaOLIYo3hWRtBjdnJ0GPI1Ft3GQGB3A9D3qRks6y14qPzIi8HMAnTLLnv6JwiXfG2fasdYe4/mlRzpwMNxZI42ZDc9Jy2WOlmZ4zjBB06UB05xufx2ce5EFpY3EjSvK4MLrtpAKs6bjU2crK2fsMdqzjOeWifKsAZd+b7bc7JlvKB3IGfrS55p4TN1jJPxCKIlyYoy7qFQEY2ByT8pJxjvv2xxcseHy3dskrzuoLZCgZwFfOAWY4yR7DvtXpzBcWPxkrIk17cSEjpAkxBgAuPKupgMdhqA37ECok4m5+6tjiEM5ax17Xv9I175W5qb5d4LeM0ckl8JYAdY6Ts3U7jBY/s3Bxk9qsd5zPbQPoluIkcd1aVAR9wTt+aVnKPGpIeH3rRsfktSv0aQyI0n3Khd891FTvh7yzb3FtLJNGJGeRly2SQAFzg5zktvq75x7CsNfoAp1NLhL5JTkCG5AC9xfomPb3AdQykEEAggggj7ivWlT4RcTcSvAT5Hi62PQOrIpIHYate/wDaMdzTVFWsdiF1oVMBp5DGfy4ug0r/ABe4M2uG5AJXSYn/AKcEsh/Opxn3C+9NGuXiPD0niaKVQ6OMMp9R+NwfXI3FYkZjaWqdFUmlnbKNvZVzwxv1fh0ag+aIvGw9jqLD8EMCKtesUqOK8u3HBS1xbTgwgbq+SxAOwZQNL7nuChrXhXPd/wARkEEJhiYrkvobOMgEjJbB37YP3Heq2yYRhdqtuekEz3TQuBYTfPK3X/Lqb8RLG5u2jit4hIsf6hYSxA6jqTTpZwdhg5x6496r83L3FJLWG1a2AihJYHqQ6j82AT1SNtTdhvt2xvfeU+To7EM2oyTyZ6krdzvkgZyQM77kkncntix1kxB2Z3UWeIOhDY2AENNwSDrx1S04vwriE3Dre2+GXKnD4kiyBEUEXd9J1DJOCfk9M7b8Q4NfzcLhtjANaOqkdSPIjjHkPzaSTgA4P4pkUVLyx9rKgVrxawGTsQ6+uiT0/J3EpIYoWiXpwdTQA8YbzkMdR6h1YPbYdznNb33J/E5TGzRpqhjiiTDxjaMkrqy5ySSc9vpim7is1HyRxV36nLphG+3HVK/i/K18LtLtYUmc9KRk1phZAgDJ52XKBt1IJIwPbfwk5X4p8T8VpiafV1B5xpyF0hWXIwuNsBj9z6tbFZrJiH9qttfIABYftw6bcEueYuXeIS3/AMREkR6WgREvgYXLDUO5OtnG2NsbbZqx848MuLm06MHTy5USayR5B5vKR66gvcHbNWOipYBnzVJqXHBkPp091VOUuBXENrJBcaACW0GMkkK482cgDIYnFVrh3IvELJnW1khwyrEJGY69AOzAFDpf37g/hdLQrGKFgy5KQq5AXnL6tcu6WHAfD27gd4pBCbWVRFJpcltK6ijKCmVcMcjJIGd9WBjp4fy/xOw6kVt0JI3OVZjgg4A1YJ22A28wzv8AQseisCMDRTfXSvJx2N7XFuGh6qp8jcl/ARkuQ0zhVJG4VR2QE7nfct6nHsKtYrNFTAAFgtWSR0ri95zK/9k="/>
        <xdr:cNvSpPr>
          <a:spLocks noChangeAspect="1" noChangeArrowheads="1"/>
        </xdr:cNvSpPr>
      </xdr:nvSpPr>
      <xdr:spPr>
        <a:xfrm>
          <a:off x="11555730" y="19030950"/>
          <a:ext cx="351155" cy="40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97"/>
  <sheetViews>
    <sheetView tabSelected="1" workbookViewId="0">
      <selection activeCell="B75" sqref="B75"/>
    </sheetView>
  </sheetViews>
  <sheetFormatPr defaultColWidth="11.4666666666667" defaultRowHeight="14.25" customHeight="1"/>
  <cols>
    <col min="1" max="1" width="4.66666666666667" style="24" customWidth="1"/>
    <col min="2" max="2" width="19.6666666666667" style="24" customWidth="1"/>
    <col min="3" max="3" width="8.13333333333333" style="25" customWidth="1"/>
    <col min="4" max="4" width="10.1333333333333" style="25" customWidth="1"/>
    <col min="5" max="5" width="8.46666666666667" style="25" customWidth="1"/>
    <col min="6" max="6" width="9" style="25" customWidth="1"/>
    <col min="7" max="7" width="14.3333333333333" style="26" customWidth="1"/>
    <col min="8" max="8" width="21.6666666666667" style="26" customWidth="1"/>
    <col min="9" max="9" width="43.25" style="27" customWidth="1"/>
    <col min="10" max="10" width="12.3333333333333" style="28" customWidth="1"/>
    <col min="11" max="11" width="11.4666666666667" style="24"/>
    <col min="12" max="12" width="12.4666666666667" style="24" customWidth="1"/>
    <col min="13" max="255" width="11.4666666666667" style="24"/>
    <col min="256" max="256" width="4.66666666666667" style="24" customWidth="1"/>
    <col min="257" max="257" width="34.1333333333333" style="24" customWidth="1"/>
    <col min="258" max="258" width="8.13333333333333" style="24" customWidth="1"/>
    <col min="259" max="259" width="10.1333333333333" style="24" customWidth="1"/>
    <col min="260" max="260" width="8.46666666666667" style="24" customWidth="1"/>
    <col min="261" max="261" width="9" style="24" customWidth="1"/>
    <col min="262" max="262" width="14.3333333333333" style="24" customWidth="1"/>
    <col min="263" max="263" width="21.6666666666667" style="24" customWidth="1"/>
    <col min="264" max="264" width="41.3333333333333" style="24" customWidth="1"/>
    <col min="265" max="265" width="40" style="24" customWidth="1"/>
    <col min="266" max="266" width="6.8" style="24" customWidth="1"/>
    <col min="267" max="267" width="11.4666666666667" style="24"/>
    <col min="268" max="268" width="12.4666666666667" style="24" customWidth="1"/>
    <col min="269" max="511" width="11.4666666666667" style="24"/>
    <col min="512" max="512" width="4.66666666666667" style="24" customWidth="1"/>
    <col min="513" max="513" width="34.1333333333333" style="24" customWidth="1"/>
    <col min="514" max="514" width="8.13333333333333" style="24" customWidth="1"/>
    <col min="515" max="515" width="10.1333333333333" style="24" customWidth="1"/>
    <col min="516" max="516" width="8.46666666666667" style="24" customWidth="1"/>
    <col min="517" max="517" width="9" style="24" customWidth="1"/>
    <col min="518" max="518" width="14.3333333333333" style="24" customWidth="1"/>
    <col min="519" max="519" width="21.6666666666667" style="24" customWidth="1"/>
    <col min="520" max="520" width="41.3333333333333" style="24" customWidth="1"/>
    <col min="521" max="521" width="40" style="24" customWidth="1"/>
    <col min="522" max="522" width="6.8" style="24" customWidth="1"/>
    <col min="523" max="523" width="11.4666666666667" style="24"/>
    <col min="524" max="524" width="12.4666666666667" style="24" customWidth="1"/>
    <col min="525" max="767" width="11.4666666666667" style="24"/>
    <col min="768" max="768" width="4.66666666666667" style="24" customWidth="1"/>
    <col min="769" max="769" width="34.1333333333333" style="24" customWidth="1"/>
    <col min="770" max="770" width="8.13333333333333" style="24" customWidth="1"/>
    <col min="771" max="771" width="10.1333333333333" style="24" customWidth="1"/>
    <col min="772" max="772" width="8.46666666666667" style="24" customWidth="1"/>
    <col min="773" max="773" width="9" style="24" customWidth="1"/>
    <col min="774" max="774" width="14.3333333333333" style="24" customWidth="1"/>
    <col min="775" max="775" width="21.6666666666667" style="24" customWidth="1"/>
    <col min="776" max="776" width="41.3333333333333" style="24" customWidth="1"/>
    <col min="777" max="777" width="40" style="24" customWidth="1"/>
    <col min="778" max="778" width="6.8" style="24" customWidth="1"/>
    <col min="779" max="779" width="11.4666666666667" style="24"/>
    <col min="780" max="780" width="12.4666666666667" style="24" customWidth="1"/>
    <col min="781" max="1023" width="11.4666666666667" style="24"/>
    <col min="1024" max="1024" width="4.66666666666667" style="24" customWidth="1"/>
    <col min="1025" max="1025" width="34.1333333333333" style="24" customWidth="1"/>
    <col min="1026" max="1026" width="8.13333333333333" style="24" customWidth="1"/>
    <col min="1027" max="1027" width="10.1333333333333" style="24" customWidth="1"/>
    <col min="1028" max="1028" width="8.46666666666667" style="24" customWidth="1"/>
    <col min="1029" max="1029" width="9" style="24" customWidth="1"/>
    <col min="1030" max="1030" width="14.3333333333333" style="24" customWidth="1"/>
    <col min="1031" max="1031" width="21.6666666666667" style="24" customWidth="1"/>
    <col min="1032" max="1032" width="41.3333333333333" style="24" customWidth="1"/>
    <col min="1033" max="1033" width="40" style="24" customWidth="1"/>
    <col min="1034" max="1034" width="6.8" style="24" customWidth="1"/>
    <col min="1035" max="1035" width="11.4666666666667" style="24"/>
    <col min="1036" max="1036" width="12.4666666666667" style="24" customWidth="1"/>
    <col min="1037" max="1279" width="11.4666666666667" style="24"/>
    <col min="1280" max="1280" width="4.66666666666667" style="24" customWidth="1"/>
    <col min="1281" max="1281" width="34.1333333333333" style="24" customWidth="1"/>
    <col min="1282" max="1282" width="8.13333333333333" style="24" customWidth="1"/>
    <col min="1283" max="1283" width="10.1333333333333" style="24" customWidth="1"/>
    <col min="1284" max="1284" width="8.46666666666667" style="24" customWidth="1"/>
    <col min="1285" max="1285" width="9" style="24" customWidth="1"/>
    <col min="1286" max="1286" width="14.3333333333333" style="24" customWidth="1"/>
    <col min="1287" max="1287" width="21.6666666666667" style="24" customWidth="1"/>
    <col min="1288" max="1288" width="41.3333333333333" style="24" customWidth="1"/>
    <col min="1289" max="1289" width="40" style="24" customWidth="1"/>
    <col min="1290" max="1290" width="6.8" style="24" customWidth="1"/>
    <col min="1291" max="1291" width="11.4666666666667" style="24"/>
    <col min="1292" max="1292" width="12.4666666666667" style="24" customWidth="1"/>
    <col min="1293" max="1535" width="11.4666666666667" style="24"/>
    <col min="1536" max="1536" width="4.66666666666667" style="24" customWidth="1"/>
    <col min="1537" max="1537" width="34.1333333333333" style="24" customWidth="1"/>
    <col min="1538" max="1538" width="8.13333333333333" style="24" customWidth="1"/>
    <col min="1539" max="1539" width="10.1333333333333" style="24" customWidth="1"/>
    <col min="1540" max="1540" width="8.46666666666667" style="24" customWidth="1"/>
    <col min="1541" max="1541" width="9" style="24" customWidth="1"/>
    <col min="1542" max="1542" width="14.3333333333333" style="24" customWidth="1"/>
    <col min="1543" max="1543" width="21.6666666666667" style="24" customWidth="1"/>
    <col min="1544" max="1544" width="41.3333333333333" style="24" customWidth="1"/>
    <col min="1545" max="1545" width="40" style="24" customWidth="1"/>
    <col min="1546" max="1546" width="6.8" style="24" customWidth="1"/>
    <col min="1547" max="1547" width="11.4666666666667" style="24"/>
    <col min="1548" max="1548" width="12.4666666666667" style="24" customWidth="1"/>
    <col min="1549" max="1791" width="11.4666666666667" style="24"/>
    <col min="1792" max="1792" width="4.66666666666667" style="24" customWidth="1"/>
    <col min="1793" max="1793" width="34.1333333333333" style="24" customWidth="1"/>
    <col min="1794" max="1794" width="8.13333333333333" style="24" customWidth="1"/>
    <col min="1795" max="1795" width="10.1333333333333" style="24" customWidth="1"/>
    <col min="1796" max="1796" width="8.46666666666667" style="24" customWidth="1"/>
    <col min="1797" max="1797" width="9" style="24" customWidth="1"/>
    <col min="1798" max="1798" width="14.3333333333333" style="24" customWidth="1"/>
    <col min="1799" max="1799" width="21.6666666666667" style="24" customWidth="1"/>
    <col min="1800" max="1800" width="41.3333333333333" style="24" customWidth="1"/>
    <col min="1801" max="1801" width="40" style="24" customWidth="1"/>
    <col min="1802" max="1802" width="6.8" style="24" customWidth="1"/>
    <col min="1803" max="1803" width="11.4666666666667" style="24"/>
    <col min="1804" max="1804" width="12.4666666666667" style="24" customWidth="1"/>
    <col min="1805" max="2047" width="11.4666666666667" style="24"/>
    <col min="2048" max="2048" width="4.66666666666667" style="24" customWidth="1"/>
    <col min="2049" max="2049" width="34.1333333333333" style="24" customWidth="1"/>
    <col min="2050" max="2050" width="8.13333333333333" style="24" customWidth="1"/>
    <col min="2051" max="2051" width="10.1333333333333" style="24" customWidth="1"/>
    <col min="2052" max="2052" width="8.46666666666667" style="24" customWidth="1"/>
    <col min="2053" max="2053" width="9" style="24" customWidth="1"/>
    <col min="2054" max="2054" width="14.3333333333333" style="24" customWidth="1"/>
    <col min="2055" max="2055" width="21.6666666666667" style="24" customWidth="1"/>
    <col min="2056" max="2056" width="41.3333333333333" style="24" customWidth="1"/>
    <col min="2057" max="2057" width="40" style="24" customWidth="1"/>
    <col min="2058" max="2058" width="6.8" style="24" customWidth="1"/>
    <col min="2059" max="2059" width="11.4666666666667" style="24"/>
    <col min="2060" max="2060" width="12.4666666666667" style="24" customWidth="1"/>
    <col min="2061" max="2303" width="11.4666666666667" style="24"/>
    <col min="2304" max="2304" width="4.66666666666667" style="24" customWidth="1"/>
    <col min="2305" max="2305" width="34.1333333333333" style="24" customWidth="1"/>
    <col min="2306" max="2306" width="8.13333333333333" style="24" customWidth="1"/>
    <col min="2307" max="2307" width="10.1333333333333" style="24" customWidth="1"/>
    <col min="2308" max="2308" width="8.46666666666667" style="24" customWidth="1"/>
    <col min="2309" max="2309" width="9" style="24" customWidth="1"/>
    <col min="2310" max="2310" width="14.3333333333333" style="24" customWidth="1"/>
    <col min="2311" max="2311" width="21.6666666666667" style="24" customWidth="1"/>
    <col min="2312" max="2312" width="41.3333333333333" style="24" customWidth="1"/>
    <col min="2313" max="2313" width="40" style="24" customWidth="1"/>
    <col min="2314" max="2314" width="6.8" style="24" customWidth="1"/>
    <col min="2315" max="2315" width="11.4666666666667" style="24"/>
    <col min="2316" max="2316" width="12.4666666666667" style="24" customWidth="1"/>
    <col min="2317" max="2559" width="11.4666666666667" style="24"/>
    <col min="2560" max="2560" width="4.66666666666667" style="24" customWidth="1"/>
    <col min="2561" max="2561" width="34.1333333333333" style="24" customWidth="1"/>
    <col min="2562" max="2562" width="8.13333333333333" style="24" customWidth="1"/>
    <col min="2563" max="2563" width="10.1333333333333" style="24" customWidth="1"/>
    <col min="2564" max="2564" width="8.46666666666667" style="24" customWidth="1"/>
    <col min="2565" max="2565" width="9" style="24" customWidth="1"/>
    <col min="2566" max="2566" width="14.3333333333333" style="24" customWidth="1"/>
    <col min="2567" max="2567" width="21.6666666666667" style="24" customWidth="1"/>
    <col min="2568" max="2568" width="41.3333333333333" style="24" customWidth="1"/>
    <col min="2569" max="2569" width="40" style="24" customWidth="1"/>
    <col min="2570" max="2570" width="6.8" style="24" customWidth="1"/>
    <col min="2571" max="2571" width="11.4666666666667" style="24"/>
    <col min="2572" max="2572" width="12.4666666666667" style="24" customWidth="1"/>
    <col min="2573" max="2815" width="11.4666666666667" style="24"/>
    <col min="2816" max="2816" width="4.66666666666667" style="24" customWidth="1"/>
    <col min="2817" max="2817" width="34.1333333333333" style="24" customWidth="1"/>
    <col min="2818" max="2818" width="8.13333333333333" style="24" customWidth="1"/>
    <col min="2819" max="2819" width="10.1333333333333" style="24" customWidth="1"/>
    <col min="2820" max="2820" width="8.46666666666667" style="24" customWidth="1"/>
    <col min="2821" max="2821" width="9" style="24" customWidth="1"/>
    <col min="2822" max="2822" width="14.3333333333333" style="24" customWidth="1"/>
    <col min="2823" max="2823" width="21.6666666666667" style="24" customWidth="1"/>
    <col min="2824" max="2824" width="41.3333333333333" style="24" customWidth="1"/>
    <col min="2825" max="2825" width="40" style="24" customWidth="1"/>
    <col min="2826" max="2826" width="6.8" style="24" customWidth="1"/>
    <col min="2827" max="2827" width="11.4666666666667" style="24"/>
    <col min="2828" max="2828" width="12.4666666666667" style="24" customWidth="1"/>
    <col min="2829" max="3071" width="11.4666666666667" style="24"/>
    <col min="3072" max="3072" width="4.66666666666667" style="24" customWidth="1"/>
    <col min="3073" max="3073" width="34.1333333333333" style="24" customWidth="1"/>
    <col min="3074" max="3074" width="8.13333333333333" style="24" customWidth="1"/>
    <col min="3075" max="3075" width="10.1333333333333" style="24" customWidth="1"/>
    <col min="3076" max="3076" width="8.46666666666667" style="24" customWidth="1"/>
    <col min="3077" max="3077" width="9" style="24" customWidth="1"/>
    <col min="3078" max="3078" width="14.3333333333333" style="24" customWidth="1"/>
    <col min="3079" max="3079" width="21.6666666666667" style="24" customWidth="1"/>
    <col min="3080" max="3080" width="41.3333333333333" style="24" customWidth="1"/>
    <col min="3081" max="3081" width="40" style="24" customWidth="1"/>
    <col min="3082" max="3082" width="6.8" style="24" customWidth="1"/>
    <col min="3083" max="3083" width="11.4666666666667" style="24"/>
    <col min="3084" max="3084" width="12.4666666666667" style="24" customWidth="1"/>
    <col min="3085" max="3327" width="11.4666666666667" style="24"/>
    <col min="3328" max="3328" width="4.66666666666667" style="24" customWidth="1"/>
    <col min="3329" max="3329" width="34.1333333333333" style="24" customWidth="1"/>
    <col min="3330" max="3330" width="8.13333333333333" style="24" customWidth="1"/>
    <col min="3331" max="3331" width="10.1333333333333" style="24" customWidth="1"/>
    <col min="3332" max="3332" width="8.46666666666667" style="24" customWidth="1"/>
    <col min="3333" max="3333" width="9" style="24" customWidth="1"/>
    <col min="3334" max="3334" width="14.3333333333333" style="24" customWidth="1"/>
    <col min="3335" max="3335" width="21.6666666666667" style="24" customWidth="1"/>
    <col min="3336" max="3336" width="41.3333333333333" style="24" customWidth="1"/>
    <col min="3337" max="3337" width="40" style="24" customWidth="1"/>
    <col min="3338" max="3338" width="6.8" style="24" customWidth="1"/>
    <col min="3339" max="3339" width="11.4666666666667" style="24"/>
    <col min="3340" max="3340" width="12.4666666666667" style="24" customWidth="1"/>
    <col min="3341" max="3583" width="11.4666666666667" style="24"/>
    <col min="3584" max="3584" width="4.66666666666667" style="24" customWidth="1"/>
    <col min="3585" max="3585" width="34.1333333333333" style="24" customWidth="1"/>
    <col min="3586" max="3586" width="8.13333333333333" style="24" customWidth="1"/>
    <col min="3587" max="3587" width="10.1333333333333" style="24" customWidth="1"/>
    <col min="3588" max="3588" width="8.46666666666667" style="24" customWidth="1"/>
    <col min="3589" max="3589" width="9" style="24" customWidth="1"/>
    <col min="3590" max="3590" width="14.3333333333333" style="24" customWidth="1"/>
    <col min="3591" max="3591" width="21.6666666666667" style="24" customWidth="1"/>
    <col min="3592" max="3592" width="41.3333333333333" style="24" customWidth="1"/>
    <col min="3593" max="3593" width="40" style="24" customWidth="1"/>
    <col min="3594" max="3594" width="6.8" style="24" customWidth="1"/>
    <col min="3595" max="3595" width="11.4666666666667" style="24"/>
    <col min="3596" max="3596" width="12.4666666666667" style="24" customWidth="1"/>
    <col min="3597" max="3839" width="11.4666666666667" style="24"/>
    <col min="3840" max="3840" width="4.66666666666667" style="24" customWidth="1"/>
    <col min="3841" max="3841" width="34.1333333333333" style="24" customWidth="1"/>
    <col min="3842" max="3842" width="8.13333333333333" style="24" customWidth="1"/>
    <col min="3843" max="3843" width="10.1333333333333" style="24" customWidth="1"/>
    <col min="3844" max="3844" width="8.46666666666667" style="24" customWidth="1"/>
    <col min="3845" max="3845" width="9" style="24" customWidth="1"/>
    <col min="3846" max="3846" width="14.3333333333333" style="24" customWidth="1"/>
    <col min="3847" max="3847" width="21.6666666666667" style="24" customWidth="1"/>
    <col min="3848" max="3848" width="41.3333333333333" style="24" customWidth="1"/>
    <col min="3849" max="3849" width="40" style="24" customWidth="1"/>
    <col min="3850" max="3850" width="6.8" style="24" customWidth="1"/>
    <col min="3851" max="3851" width="11.4666666666667" style="24"/>
    <col min="3852" max="3852" width="12.4666666666667" style="24" customWidth="1"/>
    <col min="3853" max="4095" width="11.4666666666667" style="24"/>
    <col min="4096" max="4096" width="4.66666666666667" style="24" customWidth="1"/>
    <col min="4097" max="4097" width="34.1333333333333" style="24" customWidth="1"/>
    <col min="4098" max="4098" width="8.13333333333333" style="24" customWidth="1"/>
    <col min="4099" max="4099" width="10.1333333333333" style="24" customWidth="1"/>
    <col min="4100" max="4100" width="8.46666666666667" style="24" customWidth="1"/>
    <col min="4101" max="4101" width="9" style="24" customWidth="1"/>
    <col min="4102" max="4102" width="14.3333333333333" style="24" customWidth="1"/>
    <col min="4103" max="4103" width="21.6666666666667" style="24" customWidth="1"/>
    <col min="4104" max="4104" width="41.3333333333333" style="24" customWidth="1"/>
    <col min="4105" max="4105" width="40" style="24" customWidth="1"/>
    <col min="4106" max="4106" width="6.8" style="24" customWidth="1"/>
    <col min="4107" max="4107" width="11.4666666666667" style="24"/>
    <col min="4108" max="4108" width="12.4666666666667" style="24" customWidth="1"/>
    <col min="4109" max="4351" width="11.4666666666667" style="24"/>
    <col min="4352" max="4352" width="4.66666666666667" style="24" customWidth="1"/>
    <col min="4353" max="4353" width="34.1333333333333" style="24" customWidth="1"/>
    <col min="4354" max="4354" width="8.13333333333333" style="24" customWidth="1"/>
    <col min="4355" max="4355" width="10.1333333333333" style="24" customWidth="1"/>
    <col min="4356" max="4356" width="8.46666666666667" style="24" customWidth="1"/>
    <col min="4357" max="4357" width="9" style="24" customWidth="1"/>
    <col min="4358" max="4358" width="14.3333333333333" style="24" customWidth="1"/>
    <col min="4359" max="4359" width="21.6666666666667" style="24" customWidth="1"/>
    <col min="4360" max="4360" width="41.3333333333333" style="24" customWidth="1"/>
    <col min="4361" max="4361" width="40" style="24" customWidth="1"/>
    <col min="4362" max="4362" width="6.8" style="24" customWidth="1"/>
    <col min="4363" max="4363" width="11.4666666666667" style="24"/>
    <col min="4364" max="4364" width="12.4666666666667" style="24" customWidth="1"/>
    <col min="4365" max="4607" width="11.4666666666667" style="24"/>
    <col min="4608" max="4608" width="4.66666666666667" style="24" customWidth="1"/>
    <col min="4609" max="4609" width="34.1333333333333" style="24" customWidth="1"/>
    <col min="4610" max="4610" width="8.13333333333333" style="24" customWidth="1"/>
    <col min="4611" max="4611" width="10.1333333333333" style="24" customWidth="1"/>
    <col min="4612" max="4612" width="8.46666666666667" style="24" customWidth="1"/>
    <col min="4613" max="4613" width="9" style="24" customWidth="1"/>
    <col min="4614" max="4614" width="14.3333333333333" style="24" customWidth="1"/>
    <col min="4615" max="4615" width="21.6666666666667" style="24" customWidth="1"/>
    <col min="4616" max="4616" width="41.3333333333333" style="24" customWidth="1"/>
    <col min="4617" max="4617" width="40" style="24" customWidth="1"/>
    <col min="4618" max="4618" width="6.8" style="24" customWidth="1"/>
    <col min="4619" max="4619" width="11.4666666666667" style="24"/>
    <col min="4620" max="4620" width="12.4666666666667" style="24" customWidth="1"/>
    <col min="4621" max="4863" width="11.4666666666667" style="24"/>
    <col min="4864" max="4864" width="4.66666666666667" style="24" customWidth="1"/>
    <col min="4865" max="4865" width="34.1333333333333" style="24" customWidth="1"/>
    <col min="4866" max="4866" width="8.13333333333333" style="24" customWidth="1"/>
    <col min="4867" max="4867" width="10.1333333333333" style="24" customWidth="1"/>
    <col min="4868" max="4868" width="8.46666666666667" style="24" customWidth="1"/>
    <col min="4869" max="4869" width="9" style="24" customWidth="1"/>
    <col min="4870" max="4870" width="14.3333333333333" style="24" customWidth="1"/>
    <col min="4871" max="4871" width="21.6666666666667" style="24" customWidth="1"/>
    <col min="4872" max="4872" width="41.3333333333333" style="24" customWidth="1"/>
    <col min="4873" max="4873" width="40" style="24" customWidth="1"/>
    <col min="4874" max="4874" width="6.8" style="24" customWidth="1"/>
    <col min="4875" max="4875" width="11.4666666666667" style="24"/>
    <col min="4876" max="4876" width="12.4666666666667" style="24" customWidth="1"/>
    <col min="4877" max="5119" width="11.4666666666667" style="24"/>
    <col min="5120" max="5120" width="4.66666666666667" style="24" customWidth="1"/>
    <col min="5121" max="5121" width="34.1333333333333" style="24" customWidth="1"/>
    <col min="5122" max="5122" width="8.13333333333333" style="24" customWidth="1"/>
    <col min="5123" max="5123" width="10.1333333333333" style="24" customWidth="1"/>
    <col min="5124" max="5124" width="8.46666666666667" style="24" customWidth="1"/>
    <col min="5125" max="5125" width="9" style="24" customWidth="1"/>
    <col min="5126" max="5126" width="14.3333333333333" style="24" customWidth="1"/>
    <col min="5127" max="5127" width="21.6666666666667" style="24" customWidth="1"/>
    <col min="5128" max="5128" width="41.3333333333333" style="24" customWidth="1"/>
    <col min="5129" max="5129" width="40" style="24" customWidth="1"/>
    <col min="5130" max="5130" width="6.8" style="24" customWidth="1"/>
    <col min="5131" max="5131" width="11.4666666666667" style="24"/>
    <col min="5132" max="5132" width="12.4666666666667" style="24" customWidth="1"/>
    <col min="5133" max="5375" width="11.4666666666667" style="24"/>
    <col min="5376" max="5376" width="4.66666666666667" style="24" customWidth="1"/>
    <col min="5377" max="5377" width="34.1333333333333" style="24" customWidth="1"/>
    <col min="5378" max="5378" width="8.13333333333333" style="24" customWidth="1"/>
    <col min="5379" max="5379" width="10.1333333333333" style="24" customWidth="1"/>
    <col min="5380" max="5380" width="8.46666666666667" style="24" customWidth="1"/>
    <col min="5381" max="5381" width="9" style="24" customWidth="1"/>
    <col min="5382" max="5382" width="14.3333333333333" style="24" customWidth="1"/>
    <col min="5383" max="5383" width="21.6666666666667" style="24" customWidth="1"/>
    <col min="5384" max="5384" width="41.3333333333333" style="24" customWidth="1"/>
    <col min="5385" max="5385" width="40" style="24" customWidth="1"/>
    <col min="5386" max="5386" width="6.8" style="24" customWidth="1"/>
    <col min="5387" max="5387" width="11.4666666666667" style="24"/>
    <col min="5388" max="5388" width="12.4666666666667" style="24" customWidth="1"/>
    <col min="5389" max="5631" width="11.4666666666667" style="24"/>
    <col min="5632" max="5632" width="4.66666666666667" style="24" customWidth="1"/>
    <col min="5633" max="5633" width="34.1333333333333" style="24" customWidth="1"/>
    <col min="5634" max="5634" width="8.13333333333333" style="24" customWidth="1"/>
    <col min="5635" max="5635" width="10.1333333333333" style="24" customWidth="1"/>
    <col min="5636" max="5636" width="8.46666666666667" style="24" customWidth="1"/>
    <col min="5637" max="5637" width="9" style="24" customWidth="1"/>
    <col min="5638" max="5638" width="14.3333333333333" style="24" customWidth="1"/>
    <col min="5639" max="5639" width="21.6666666666667" style="24" customWidth="1"/>
    <col min="5640" max="5640" width="41.3333333333333" style="24" customWidth="1"/>
    <col min="5641" max="5641" width="40" style="24" customWidth="1"/>
    <col min="5642" max="5642" width="6.8" style="24" customWidth="1"/>
    <col min="5643" max="5643" width="11.4666666666667" style="24"/>
    <col min="5644" max="5644" width="12.4666666666667" style="24" customWidth="1"/>
    <col min="5645" max="5887" width="11.4666666666667" style="24"/>
    <col min="5888" max="5888" width="4.66666666666667" style="24" customWidth="1"/>
    <col min="5889" max="5889" width="34.1333333333333" style="24" customWidth="1"/>
    <col min="5890" max="5890" width="8.13333333333333" style="24" customWidth="1"/>
    <col min="5891" max="5891" width="10.1333333333333" style="24" customWidth="1"/>
    <col min="5892" max="5892" width="8.46666666666667" style="24" customWidth="1"/>
    <col min="5893" max="5893" width="9" style="24" customWidth="1"/>
    <col min="5894" max="5894" width="14.3333333333333" style="24" customWidth="1"/>
    <col min="5895" max="5895" width="21.6666666666667" style="24" customWidth="1"/>
    <col min="5896" max="5896" width="41.3333333333333" style="24" customWidth="1"/>
    <col min="5897" max="5897" width="40" style="24" customWidth="1"/>
    <col min="5898" max="5898" width="6.8" style="24" customWidth="1"/>
    <col min="5899" max="5899" width="11.4666666666667" style="24"/>
    <col min="5900" max="5900" width="12.4666666666667" style="24" customWidth="1"/>
    <col min="5901" max="6143" width="11.4666666666667" style="24"/>
    <col min="6144" max="6144" width="4.66666666666667" style="24" customWidth="1"/>
    <col min="6145" max="6145" width="34.1333333333333" style="24" customWidth="1"/>
    <col min="6146" max="6146" width="8.13333333333333" style="24" customWidth="1"/>
    <col min="6147" max="6147" width="10.1333333333333" style="24" customWidth="1"/>
    <col min="6148" max="6148" width="8.46666666666667" style="24" customWidth="1"/>
    <col min="6149" max="6149" width="9" style="24" customWidth="1"/>
    <col min="6150" max="6150" width="14.3333333333333" style="24" customWidth="1"/>
    <col min="6151" max="6151" width="21.6666666666667" style="24" customWidth="1"/>
    <col min="6152" max="6152" width="41.3333333333333" style="24" customWidth="1"/>
    <col min="6153" max="6153" width="40" style="24" customWidth="1"/>
    <col min="6154" max="6154" width="6.8" style="24" customWidth="1"/>
    <col min="6155" max="6155" width="11.4666666666667" style="24"/>
    <col min="6156" max="6156" width="12.4666666666667" style="24" customWidth="1"/>
    <col min="6157" max="6399" width="11.4666666666667" style="24"/>
    <col min="6400" max="6400" width="4.66666666666667" style="24" customWidth="1"/>
    <col min="6401" max="6401" width="34.1333333333333" style="24" customWidth="1"/>
    <col min="6402" max="6402" width="8.13333333333333" style="24" customWidth="1"/>
    <col min="6403" max="6403" width="10.1333333333333" style="24" customWidth="1"/>
    <col min="6404" max="6404" width="8.46666666666667" style="24" customWidth="1"/>
    <col min="6405" max="6405" width="9" style="24" customWidth="1"/>
    <col min="6406" max="6406" width="14.3333333333333" style="24" customWidth="1"/>
    <col min="6407" max="6407" width="21.6666666666667" style="24" customWidth="1"/>
    <col min="6408" max="6408" width="41.3333333333333" style="24" customWidth="1"/>
    <col min="6409" max="6409" width="40" style="24" customWidth="1"/>
    <col min="6410" max="6410" width="6.8" style="24" customWidth="1"/>
    <col min="6411" max="6411" width="11.4666666666667" style="24"/>
    <col min="6412" max="6412" width="12.4666666666667" style="24" customWidth="1"/>
    <col min="6413" max="6655" width="11.4666666666667" style="24"/>
    <col min="6656" max="6656" width="4.66666666666667" style="24" customWidth="1"/>
    <col min="6657" max="6657" width="34.1333333333333" style="24" customWidth="1"/>
    <col min="6658" max="6658" width="8.13333333333333" style="24" customWidth="1"/>
    <col min="6659" max="6659" width="10.1333333333333" style="24" customWidth="1"/>
    <col min="6660" max="6660" width="8.46666666666667" style="24" customWidth="1"/>
    <col min="6661" max="6661" width="9" style="24" customWidth="1"/>
    <col min="6662" max="6662" width="14.3333333333333" style="24" customWidth="1"/>
    <col min="6663" max="6663" width="21.6666666666667" style="24" customWidth="1"/>
    <col min="6664" max="6664" width="41.3333333333333" style="24" customWidth="1"/>
    <col min="6665" max="6665" width="40" style="24" customWidth="1"/>
    <col min="6666" max="6666" width="6.8" style="24" customWidth="1"/>
    <col min="6667" max="6667" width="11.4666666666667" style="24"/>
    <col min="6668" max="6668" width="12.4666666666667" style="24" customWidth="1"/>
    <col min="6669" max="6911" width="11.4666666666667" style="24"/>
    <col min="6912" max="6912" width="4.66666666666667" style="24" customWidth="1"/>
    <col min="6913" max="6913" width="34.1333333333333" style="24" customWidth="1"/>
    <col min="6914" max="6914" width="8.13333333333333" style="24" customWidth="1"/>
    <col min="6915" max="6915" width="10.1333333333333" style="24" customWidth="1"/>
    <col min="6916" max="6916" width="8.46666666666667" style="24" customWidth="1"/>
    <col min="6917" max="6917" width="9" style="24" customWidth="1"/>
    <col min="6918" max="6918" width="14.3333333333333" style="24" customWidth="1"/>
    <col min="6919" max="6919" width="21.6666666666667" style="24" customWidth="1"/>
    <col min="6920" max="6920" width="41.3333333333333" style="24" customWidth="1"/>
    <col min="6921" max="6921" width="40" style="24" customWidth="1"/>
    <col min="6922" max="6922" width="6.8" style="24" customWidth="1"/>
    <col min="6923" max="6923" width="11.4666666666667" style="24"/>
    <col min="6924" max="6924" width="12.4666666666667" style="24" customWidth="1"/>
    <col min="6925" max="7167" width="11.4666666666667" style="24"/>
    <col min="7168" max="7168" width="4.66666666666667" style="24" customWidth="1"/>
    <col min="7169" max="7169" width="34.1333333333333" style="24" customWidth="1"/>
    <col min="7170" max="7170" width="8.13333333333333" style="24" customWidth="1"/>
    <col min="7171" max="7171" width="10.1333333333333" style="24" customWidth="1"/>
    <col min="7172" max="7172" width="8.46666666666667" style="24" customWidth="1"/>
    <col min="7173" max="7173" width="9" style="24" customWidth="1"/>
    <col min="7174" max="7174" width="14.3333333333333" style="24" customWidth="1"/>
    <col min="7175" max="7175" width="21.6666666666667" style="24" customWidth="1"/>
    <col min="7176" max="7176" width="41.3333333333333" style="24" customWidth="1"/>
    <col min="7177" max="7177" width="40" style="24" customWidth="1"/>
    <col min="7178" max="7178" width="6.8" style="24" customWidth="1"/>
    <col min="7179" max="7179" width="11.4666666666667" style="24"/>
    <col min="7180" max="7180" width="12.4666666666667" style="24" customWidth="1"/>
    <col min="7181" max="7423" width="11.4666666666667" style="24"/>
    <col min="7424" max="7424" width="4.66666666666667" style="24" customWidth="1"/>
    <col min="7425" max="7425" width="34.1333333333333" style="24" customWidth="1"/>
    <col min="7426" max="7426" width="8.13333333333333" style="24" customWidth="1"/>
    <col min="7427" max="7427" width="10.1333333333333" style="24" customWidth="1"/>
    <col min="7428" max="7428" width="8.46666666666667" style="24" customWidth="1"/>
    <col min="7429" max="7429" width="9" style="24" customWidth="1"/>
    <col min="7430" max="7430" width="14.3333333333333" style="24" customWidth="1"/>
    <col min="7431" max="7431" width="21.6666666666667" style="24" customWidth="1"/>
    <col min="7432" max="7432" width="41.3333333333333" style="24" customWidth="1"/>
    <col min="7433" max="7433" width="40" style="24" customWidth="1"/>
    <col min="7434" max="7434" width="6.8" style="24" customWidth="1"/>
    <col min="7435" max="7435" width="11.4666666666667" style="24"/>
    <col min="7436" max="7436" width="12.4666666666667" style="24" customWidth="1"/>
    <col min="7437" max="7679" width="11.4666666666667" style="24"/>
    <col min="7680" max="7680" width="4.66666666666667" style="24" customWidth="1"/>
    <col min="7681" max="7681" width="34.1333333333333" style="24" customWidth="1"/>
    <col min="7682" max="7682" width="8.13333333333333" style="24" customWidth="1"/>
    <col min="7683" max="7683" width="10.1333333333333" style="24" customWidth="1"/>
    <col min="7684" max="7684" width="8.46666666666667" style="24" customWidth="1"/>
    <col min="7685" max="7685" width="9" style="24" customWidth="1"/>
    <col min="7686" max="7686" width="14.3333333333333" style="24" customWidth="1"/>
    <col min="7687" max="7687" width="21.6666666666667" style="24" customWidth="1"/>
    <col min="7688" max="7688" width="41.3333333333333" style="24" customWidth="1"/>
    <col min="7689" max="7689" width="40" style="24" customWidth="1"/>
    <col min="7690" max="7690" width="6.8" style="24" customWidth="1"/>
    <col min="7691" max="7691" width="11.4666666666667" style="24"/>
    <col min="7692" max="7692" width="12.4666666666667" style="24" customWidth="1"/>
    <col min="7693" max="7935" width="11.4666666666667" style="24"/>
    <col min="7936" max="7936" width="4.66666666666667" style="24" customWidth="1"/>
    <col min="7937" max="7937" width="34.1333333333333" style="24" customWidth="1"/>
    <col min="7938" max="7938" width="8.13333333333333" style="24" customWidth="1"/>
    <col min="7939" max="7939" width="10.1333333333333" style="24" customWidth="1"/>
    <col min="7940" max="7940" width="8.46666666666667" style="24" customWidth="1"/>
    <col min="7941" max="7941" width="9" style="24" customWidth="1"/>
    <col min="7942" max="7942" width="14.3333333333333" style="24" customWidth="1"/>
    <col min="7943" max="7943" width="21.6666666666667" style="24" customWidth="1"/>
    <col min="7944" max="7944" width="41.3333333333333" style="24" customWidth="1"/>
    <col min="7945" max="7945" width="40" style="24" customWidth="1"/>
    <col min="7946" max="7946" width="6.8" style="24" customWidth="1"/>
    <col min="7947" max="7947" width="11.4666666666667" style="24"/>
    <col min="7948" max="7948" width="12.4666666666667" style="24" customWidth="1"/>
    <col min="7949" max="8191" width="11.4666666666667" style="24"/>
    <col min="8192" max="8192" width="4.66666666666667" style="24" customWidth="1"/>
    <col min="8193" max="8193" width="34.1333333333333" style="24" customWidth="1"/>
    <col min="8194" max="8194" width="8.13333333333333" style="24" customWidth="1"/>
    <col min="8195" max="8195" width="10.1333333333333" style="24" customWidth="1"/>
    <col min="8196" max="8196" width="8.46666666666667" style="24" customWidth="1"/>
    <col min="8197" max="8197" width="9" style="24" customWidth="1"/>
    <col min="8198" max="8198" width="14.3333333333333" style="24" customWidth="1"/>
    <col min="8199" max="8199" width="21.6666666666667" style="24" customWidth="1"/>
    <col min="8200" max="8200" width="41.3333333333333" style="24" customWidth="1"/>
    <col min="8201" max="8201" width="40" style="24" customWidth="1"/>
    <col min="8202" max="8202" width="6.8" style="24" customWidth="1"/>
    <col min="8203" max="8203" width="11.4666666666667" style="24"/>
    <col min="8204" max="8204" width="12.4666666666667" style="24" customWidth="1"/>
    <col min="8205" max="8447" width="11.4666666666667" style="24"/>
    <col min="8448" max="8448" width="4.66666666666667" style="24" customWidth="1"/>
    <col min="8449" max="8449" width="34.1333333333333" style="24" customWidth="1"/>
    <col min="8450" max="8450" width="8.13333333333333" style="24" customWidth="1"/>
    <col min="8451" max="8451" width="10.1333333333333" style="24" customWidth="1"/>
    <col min="8452" max="8452" width="8.46666666666667" style="24" customWidth="1"/>
    <col min="8453" max="8453" width="9" style="24" customWidth="1"/>
    <col min="8454" max="8454" width="14.3333333333333" style="24" customWidth="1"/>
    <col min="8455" max="8455" width="21.6666666666667" style="24" customWidth="1"/>
    <col min="8456" max="8456" width="41.3333333333333" style="24" customWidth="1"/>
    <col min="8457" max="8457" width="40" style="24" customWidth="1"/>
    <col min="8458" max="8458" width="6.8" style="24" customWidth="1"/>
    <col min="8459" max="8459" width="11.4666666666667" style="24"/>
    <col min="8460" max="8460" width="12.4666666666667" style="24" customWidth="1"/>
    <col min="8461" max="8703" width="11.4666666666667" style="24"/>
    <col min="8704" max="8704" width="4.66666666666667" style="24" customWidth="1"/>
    <col min="8705" max="8705" width="34.1333333333333" style="24" customWidth="1"/>
    <col min="8706" max="8706" width="8.13333333333333" style="24" customWidth="1"/>
    <col min="8707" max="8707" width="10.1333333333333" style="24" customWidth="1"/>
    <col min="8708" max="8708" width="8.46666666666667" style="24" customWidth="1"/>
    <col min="8709" max="8709" width="9" style="24" customWidth="1"/>
    <col min="8710" max="8710" width="14.3333333333333" style="24" customWidth="1"/>
    <col min="8711" max="8711" width="21.6666666666667" style="24" customWidth="1"/>
    <col min="8712" max="8712" width="41.3333333333333" style="24" customWidth="1"/>
    <col min="8713" max="8713" width="40" style="24" customWidth="1"/>
    <col min="8714" max="8714" width="6.8" style="24" customWidth="1"/>
    <col min="8715" max="8715" width="11.4666666666667" style="24"/>
    <col min="8716" max="8716" width="12.4666666666667" style="24" customWidth="1"/>
    <col min="8717" max="8959" width="11.4666666666667" style="24"/>
    <col min="8960" max="8960" width="4.66666666666667" style="24" customWidth="1"/>
    <col min="8961" max="8961" width="34.1333333333333" style="24" customWidth="1"/>
    <col min="8962" max="8962" width="8.13333333333333" style="24" customWidth="1"/>
    <col min="8963" max="8963" width="10.1333333333333" style="24" customWidth="1"/>
    <col min="8964" max="8964" width="8.46666666666667" style="24" customWidth="1"/>
    <col min="8965" max="8965" width="9" style="24" customWidth="1"/>
    <col min="8966" max="8966" width="14.3333333333333" style="24" customWidth="1"/>
    <col min="8967" max="8967" width="21.6666666666667" style="24" customWidth="1"/>
    <col min="8968" max="8968" width="41.3333333333333" style="24" customWidth="1"/>
    <col min="8969" max="8969" width="40" style="24" customWidth="1"/>
    <col min="8970" max="8970" width="6.8" style="24" customWidth="1"/>
    <col min="8971" max="8971" width="11.4666666666667" style="24"/>
    <col min="8972" max="8972" width="12.4666666666667" style="24" customWidth="1"/>
    <col min="8973" max="9215" width="11.4666666666667" style="24"/>
    <col min="9216" max="9216" width="4.66666666666667" style="24" customWidth="1"/>
    <col min="9217" max="9217" width="34.1333333333333" style="24" customWidth="1"/>
    <col min="9218" max="9218" width="8.13333333333333" style="24" customWidth="1"/>
    <col min="9219" max="9219" width="10.1333333333333" style="24" customWidth="1"/>
    <col min="9220" max="9220" width="8.46666666666667" style="24" customWidth="1"/>
    <col min="9221" max="9221" width="9" style="24" customWidth="1"/>
    <col min="9222" max="9222" width="14.3333333333333" style="24" customWidth="1"/>
    <col min="9223" max="9223" width="21.6666666666667" style="24" customWidth="1"/>
    <col min="9224" max="9224" width="41.3333333333333" style="24" customWidth="1"/>
    <col min="9225" max="9225" width="40" style="24" customWidth="1"/>
    <col min="9226" max="9226" width="6.8" style="24" customWidth="1"/>
    <col min="9227" max="9227" width="11.4666666666667" style="24"/>
    <col min="9228" max="9228" width="12.4666666666667" style="24" customWidth="1"/>
    <col min="9229" max="9471" width="11.4666666666667" style="24"/>
    <col min="9472" max="9472" width="4.66666666666667" style="24" customWidth="1"/>
    <col min="9473" max="9473" width="34.1333333333333" style="24" customWidth="1"/>
    <col min="9474" max="9474" width="8.13333333333333" style="24" customWidth="1"/>
    <col min="9475" max="9475" width="10.1333333333333" style="24" customWidth="1"/>
    <col min="9476" max="9476" width="8.46666666666667" style="24" customWidth="1"/>
    <col min="9477" max="9477" width="9" style="24" customWidth="1"/>
    <col min="9478" max="9478" width="14.3333333333333" style="24" customWidth="1"/>
    <col min="9479" max="9479" width="21.6666666666667" style="24" customWidth="1"/>
    <col min="9480" max="9480" width="41.3333333333333" style="24" customWidth="1"/>
    <col min="9481" max="9481" width="40" style="24" customWidth="1"/>
    <col min="9482" max="9482" width="6.8" style="24" customWidth="1"/>
    <col min="9483" max="9483" width="11.4666666666667" style="24"/>
    <col min="9484" max="9484" width="12.4666666666667" style="24" customWidth="1"/>
    <col min="9485" max="9727" width="11.4666666666667" style="24"/>
    <col min="9728" max="9728" width="4.66666666666667" style="24" customWidth="1"/>
    <col min="9729" max="9729" width="34.1333333333333" style="24" customWidth="1"/>
    <col min="9730" max="9730" width="8.13333333333333" style="24" customWidth="1"/>
    <col min="9731" max="9731" width="10.1333333333333" style="24" customWidth="1"/>
    <col min="9732" max="9732" width="8.46666666666667" style="24" customWidth="1"/>
    <col min="9733" max="9733" width="9" style="24" customWidth="1"/>
    <col min="9734" max="9734" width="14.3333333333333" style="24" customWidth="1"/>
    <col min="9735" max="9735" width="21.6666666666667" style="24" customWidth="1"/>
    <col min="9736" max="9736" width="41.3333333333333" style="24" customWidth="1"/>
    <col min="9737" max="9737" width="40" style="24" customWidth="1"/>
    <col min="9738" max="9738" width="6.8" style="24" customWidth="1"/>
    <col min="9739" max="9739" width="11.4666666666667" style="24"/>
    <col min="9740" max="9740" width="12.4666666666667" style="24" customWidth="1"/>
    <col min="9741" max="9983" width="11.4666666666667" style="24"/>
    <col min="9984" max="9984" width="4.66666666666667" style="24" customWidth="1"/>
    <col min="9985" max="9985" width="34.1333333333333" style="24" customWidth="1"/>
    <col min="9986" max="9986" width="8.13333333333333" style="24" customWidth="1"/>
    <col min="9987" max="9987" width="10.1333333333333" style="24" customWidth="1"/>
    <col min="9988" max="9988" width="8.46666666666667" style="24" customWidth="1"/>
    <col min="9989" max="9989" width="9" style="24" customWidth="1"/>
    <col min="9990" max="9990" width="14.3333333333333" style="24" customWidth="1"/>
    <col min="9991" max="9991" width="21.6666666666667" style="24" customWidth="1"/>
    <col min="9992" max="9992" width="41.3333333333333" style="24" customWidth="1"/>
    <col min="9993" max="9993" width="40" style="24" customWidth="1"/>
    <col min="9994" max="9994" width="6.8" style="24" customWidth="1"/>
    <col min="9995" max="9995" width="11.4666666666667" style="24"/>
    <col min="9996" max="9996" width="12.4666666666667" style="24" customWidth="1"/>
    <col min="9997" max="10239" width="11.4666666666667" style="24"/>
    <col min="10240" max="10240" width="4.66666666666667" style="24" customWidth="1"/>
    <col min="10241" max="10241" width="34.1333333333333" style="24" customWidth="1"/>
    <col min="10242" max="10242" width="8.13333333333333" style="24" customWidth="1"/>
    <col min="10243" max="10243" width="10.1333333333333" style="24" customWidth="1"/>
    <col min="10244" max="10244" width="8.46666666666667" style="24" customWidth="1"/>
    <col min="10245" max="10245" width="9" style="24" customWidth="1"/>
    <col min="10246" max="10246" width="14.3333333333333" style="24" customWidth="1"/>
    <col min="10247" max="10247" width="21.6666666666667" style="24" customWidth="1"/>
    <col min="10248" max="10248" width="41.3333333333333" style="24" customWidth="1"/>
    <col min="10249" max="10249" width="40" style="24" customWidth="1"/>
    <col min="10250" max="10250" width="6.8" style="24" customWidth="1"/>
    <col min="10251" max="10251" width="11.4666666666667" style="24"/>
    <col min="10252" max="10252" width="12.4666666666667" style="24" customWidth="1"/>
    <col min="10253" max="10495" width="11.4666666666667" style="24"/>
    <col min="10496" max="10496" width="4.66666666666667" style="24" customWidth="1"/>
    <col min="10497" max="10497" width="34.1333333333333" style="24" customWidth="1"/>
    <col min="10498" max="10498" width="8.13333333333333" style="24" customWidth="1"/>
    <col min="10499" max="10499" width="10.1333333333333" style="24" customWidth="1"/>
    <col min="10500" max="10500" width="8.46666666666667" style="24" customWidth="1"/>
    <col min="10501" max="10501" width="9" style="24" customWidth="1"/>
    <col min="10502" max="10502" width="14.3333333333333" style="24" customWidth="1"/>
    <col min="10503" max="10503" width="21.6666666666667" style="24" customWidth="1"/>
    <col min="10504" max="10504" width="41.3333333333333" style="24" customWidth="1"/>
    <col min="10505" max="10505" width="40" style="24" customWidth="1"/>
    <col min="10506" max="10506" width="6.8" style="24" customWidth="1"/>
    <col min="10507" max="10507" width="11.4666666666667" style="24"/>
    <col min="10508" max="10508" width="12.4666666666667" style="24" customWidth="1"/>
    <col min="10509" max="10751" width="11.4666666666667" style="24"/>
    <col min="10752" max="10752" width="4.66666666666667" style="24" customWidth="1"/>
    <col min="10753" max="10753" width="34.1333333333333" style="24" customWidth="1"/>
    <col min="10754" max="10754" width="8.13333333333333" style="24" customWidth="1"/>
    <col min="10755" max="10755" width="10.1333333333333" style="24" customWidth="1"/>
    <col min="10756" max="10756" width="8.46666666666667" style="24" customWidth="1"/>
    <col min="10757" max="10757" width="9" style="24" customWidth="1"/>
    <col min="10758" max="10758" width="14.3333333333333" style="24" customWidth="1"/>
    <col min="10759" max="10759" width="21.6666666666667" style="24" customWidth="1"/>
    <col min="10760" max="10760" width="41.3333333333333" style="24" customWidth="1"/>
    <col min="10761" max="10761" width="40" style="24" customWidth="1"/>
    <col min="10762" max="10762" width="6.8" style="24" customWidth="1"/>
    <col min="10763" max="10763" width="11.4666666666667" style="24"/>
    <col min="10764" max="10764" width="12.4666666666667" style="24" customWidth="1"/>
    <col min="10765" max="11007" width="11.4666666666667" style="24"/>
    <col min="11008" max="11008" width="4.66666666666667" style="24" customWidth="1"/>
    <col min="11009" max="11009" width="34.1333333333333" style="24" customWidth="1"/>
    <col min="11010" max="11010" width="8.13333333333333" style="24" customWidth="1"/>
    <col min="11011" max="11011" width="10.1333333333333" style="24" customWidth="1"/>
    <col min="11012" max="11012" width="8.46666666666667" style="24" customWidth="1"/>
    <col min="11013" max="11013" width="9" style="24" customWidth="1"/>
    <col min="11014" max="11014" width="14.3333333333333" style="24" customWidth="1"/>
    <col min="11015" max="11015" width="21.6666666666667" style="24" customWidth="1"/>
    <col min="11016" max="11016" width="41.3333333333333" style="24" customWidth="1"/>
    <col min="11017" max="11017" width="40" style="24" customWidth="1"/>
    <col min="11018" max="11018" width="6.8" style="24" customWidth="1"/>
    <col min="11019" max="11019" width="11.4666666666667" style="24"/>
    <col min="11020" max="11020" width="12.4666666666667" style="24" customWidth="1"/>
    <col min="11021" max="11263" width="11.4666666666667" style="24"/>
    <col min="11264" max="11264" width="4.66666666666667" style="24" customWidth="1"/>
    <col min="11265" max="11265" width="34.1333333333333" style="24" customWidth="1"/>
    <col min="11266" max="11266" width="8.13333333333333" style="24" customWidth="1"/>
    <col min="11267" max="11267" width="10.1333333333333" style="24" customWidth="1"/>
    <col min="11268" max="11268" width="8.46666666666667" style="24" customWidth="1"/>
    <col min="11269" max="11269" width="9" style="24" customWidth="1"/>
    <col min="11270" max="11270" width="14.3333333333333" style="24" customWidth="1"/>
    <col min="11271" max="11271" width="21.6666666666667" style="24" customWidth="1"/>
    <col min="11272" max="11272" width="41.3333333333333" style="24" customWidth="1"/>
    <col min="11273" max="11273" width="40" style="24" customWidth="1"/>
    <col min="11274" max="11274" width="6.8" style="24" customWidth="1"/>
    <col min="11275" max="11275" width="11.4666666666667" style="24"/>
    <col min="11276" max="11276" width="12.4666666666667" style="24" customWidth="1"/>
    <col min="11277" max="11519" width="11.4666666666667" style="24"/>
    <col min="11520" max="11520" width="4.66666666666667" style="24" customWidth="1"/>
    <col min="11521" max="11521" width="34.1333333333333" style="24" customWidth="1"/>
    <col min="11522" max="11522" width="8.13333333333333" style="24" customWidth="1"/>
    <col min="11523" max="11523" width="10.1333333333333" style="24" customWidth="1"/>
    <col min="11524" max="11524" width="8.46666666666667" style="24" customWidth="1"/>
    <col min="11525" max="11525" width="9" style="24" customWidth="1"/>
    <col min="11526" max="11526" width="14.3333333333333" style="24" customWidth="1"/>
    <col min="11527" max="11527" width="21.6666666666667" style="24" customWidth="1"/>
    <col min="11528" max="11528" width="41.3333333333333" style="24" customWidth="1"/>
    <col min="11529" max="11529" width="40" style="24" customWidth="1"/>
    <col min="11530" max="11530" width="6.8" style="24" customWidth="1"/>
    <col min="11531" max="11531" width="11.4666666666667" style="24"/>
    <col min="11532" max="11532" width="12.4666666666667" style="24" customWidth="1"/>
    <col min="11533" max="11775" width="11.4666666666667" style="24"/>
    <col min="11776" max="11776" width="4.66666666666667" style="24" customWidth="1"/>
    <col min="11777" max="11777" width="34.1333333333333" style="24" customWidth="1"/>
    <col min="11778" max="11778" width="8.13333333333333" style="24" customWidth="1"/>
    <col min="11779" max="11779" width="10.1333333333333" style="24" customWidth="1"/>
    <col min="11780" max="11780" width="8.46666666666667" style="24" customWidth="1"/>
    <col min="11781" max="11781" width="9" style="24" customWidth="1"/>
    <col min="11782" max="11782" width="14.3333333333333" style="24" customWidth="1"/>
    <col min="11783" max="11783" width="21.6666666666667" style="24" customWidth="1"/>
    <col min="11784" max="11784" width="41.3333333333333" style="24" customWidth="1"/>
    <col min="11785" max="11785" width="40" style="24" customWidth="1"/>
    <col min="11786" max="11786" width="6.8" style="24" customWidth="1"/>
    <col min="11787" max="11787" width="11.4666666666667" style="24"/>
    <col min="11788" max="11788" width="12.4666666666667" style="24" customWidth="1"/>
    <col min="11789" max="12031" width="11.4666666666667" style="24"/>
    <col min="12032" max="12032" width="4.66666666666667" style="24" customWidth="1"/>
    <col min="12033" max="12033" width="34.1333333333333" style="24" customWidth="1"/>
    <col min="12034" max="12034" width="8.13333333333333" style="24" customWidth="1"/>
    <col min="12035" max="12035" width="10.1333333333333" style="24" customWidth="1"/>
    <col min="12036" max="12036" width="8.46666666666667" style="24" customWidth="1"/>
    <col min="12037" max="12037" width="9" style="24" customWidth="1"/>
    <col min="12038" max="12038" width="14.3333333333333" style="24" customWidth="1"/>
    <col min="12039" max="12039" width="21.6666666666667" style="24" customWidth="1"/>
    <col min="12040" max="12040" width="41.3333333333333" style="24" customWidth="1"/>
    <col min="12041" max="12041" width="40" style="24" customWidth="1"/>
    <col min="12042" max="12042" width="6.8" style="24" customWidth="1"/>
    <col min="12043" max="12043" width="11.4666666666667" style="24"/>
    <col min="12044" max="12044" width="12.4666666666667" style="24" customWidth="1"/>
    <col min="12045" max="12287" width="11.4666666666667" style="24"/>
    <col min="12288" max="12288" width="4.66666666666667" style="24" customWidth="1"/>
    <col min="12289" max="12289" width="34.1333333333333" style="24" customWidth="1"/>
    <col min="12290" max="12290" width="8.13333333333333" style="24" customWidth="1"/>
    <col min="12291" max="12291" width="10.1333333333333" style="24" customWidth="1"/>
    <col min="12292" max="12292" width="8.46666666666667" style="24" customWidth="1"/>
    <col min="12293" max="12293" width="9" style="24" customWidth="1"/>
    <col min="12294" max="12294" width="14.3333333333333" style="24" customWidth="1"/>
    <col min="12295" max="12295" width="21.6666666666667" style="24" customWidth="1"/>
    <col min="12296" max="12296" width="41.3333333333333" style="24" customWidth="1"/>
    <col min="12297" max="12297" width="40" style="24" customWidth="1"/>
    <col min="12298" max="12298" width="6.8" style="24" customWidth="1"/>
    <col min="12299" max="12299" width="11.4666666666667" style="24"/>
    <col min="12300" max="12300" width="12.4666666666667" style="24" customWidth="1"/>
    <col min="12301" max="12543" width="11.4666666666667" style="24"/>
    <col min="12544" max="12544" width="4.66666666666667" style="24" customWidth="1"/>
    <col min="12545" max="12545" width="34.1333333333333" style="24" customWidth="1"/>
    <col min="12546" max="12546" width="8.13333333333333" style="24" customWidth="1"/>
    <col min="12547" max="12547" width="10.1333333333333" style="24" customWidth="1"/>
    <col min="12548" max="12548" width="8.46666666666667" style="24" customWidth="1"/>
    <col min="12549" max="12549" width="9" style="24" customWidth="1"/>
    <col min="12550" max="12550" width="14.3333333333333" style="24" customWidth="1"/>
    <col min="12551" max="12551" width="21.6666666666667" style="24" customWidth="1"/>
    <col min="12552" max="12552" width="41.3333333333333" style="24" customWidth="1"/>
    <col min="12553" max="12553" width="40" style="24" customWidth="1"/>
    <col min="12554" max="12554" width="6.8" style="24" customWidth="1"/>
    <col min="12555" max="12555" width="11.4666666666667" style="24"/>
    <col min="12556" max="12556" width="12.4666666666667" style="24" customWidth="1"/>
    <col min="12557" max="12799" width="11.4666666666667" style="24"/>
    <col min="12800" max="12800" width="4.66666666666667" style="24" customWidth="1"/>
    <col min="12801" max="12801" width="34.1333333333333" style="24" customWidth="1"/>
    <col min="12802" max="12802" width="8.13333333333333" style="24" customWidth="1"/>
    <col min="12803" max="12803" width="10.1333333333333" style="24" customWidth="1"/>
    <col min="12804" max="12804" width="8.46666666666667" style="24" customWidth="1"/>
    <col min="12805" max="12805" width="9" style="24" customWidth="1"/>
    <col min="12806" max="12806" width="14.3333333333333" style="24" customWidth="1"/>
    <col min="12807" max="12807" width="21.6666666666667" style="24" customWidth="1"/>
    <col min="12808" max="12808" width="41.3333333333333" style="24" customWidth="1"/>
    <col min="12809" max="12809" width="40" style="24" customWidth="1"/>
    <col min="12810" max="12810" width="6.8" style="24" customWidth="1"/>
    <col min="12811" max="12811" width="11.4666666666667" style="24"/>
    <col min="12812" max="12812" width="12.4666666666667" style="24" customWidth="1"/>
    <col min="12813" max="13055" width="11.4666666666667" style="24"/>
    <col min="13056" max="13056" width="4.66666666666667" style="24" customWidth="1"/>
    <col min="13057" max="13057" width="34.1333333333333" style="24" customWidth="1"/>
    <col min="13058" max="13058" width="8.13333333333333" style="24" customWidth="1"/>
    <col min="13059" max="13059" width="10.1333333333333" style="24" customWidth="1"/>
    <col min="13060" max="13060" width="8.46666666666667" style="24" customWidth="1"/>
    <col min="13061" max="13061" width="9" style="24" customWidth="1"/>
    <col min="13062" max="13062" width="14.3333333333333" style="24" customWidth="1"/>
    <col min="13063" max="13063" width="21.6666666666667" style="24" customWidth="1"/>
    <col min="13064" max="13064" width="41.3333333333333" style="24" customWidth="1"/>
    <col min="13065" max="13065" width="40" style="24" customWidth="1"/>
    <col min="13066" max="13066" width="6.8" style="24" customWidth="1"/>
    <col min="13067" max="13067" width="11.4666666666667" style="24"/>
    <col min="13068" max="13068" width="12.4666666666667" style="24" customWidth="1"/>
    <col min="13069" max="13311" width="11.4666666666667" style="24"/>
    <col min="13312" max="13312" width="4.66666666666667" style="24" customWidth="1"/>
    <col min="13313" max="13313" width="34.1333333333333" style="24" customWidth="1"/>
    <col min="13314" max="13314" width="8.13333333333333" style="24" customWidth="1"/>
    <col min="13315" max="13315" width="10.1333333333333" style="24" customWidth="1"/>
    <col min="13316" max="13316" width="8.46666666666667" style="24" customWidth="1"/>
    <col min="13317" max="13317" width="9" style="24" customWidth="1"/>
    <col min="13318" max="13318" width="14.3333333333333" style="24" customWidth="1"/>
    <col min="13319" max="13319" width="21.6666666666667" style="24" customWidth="1"/>
    <col min="13320" max="13320" width="41.3333333333333" style="24" customWidth="1"/>
    <col min="13321" max="13321" width="40" style="24" customWidth="1"/>
    <col min="13322" max="13322" width="6.8" style="24" customWidth="1"/>
    <col min="13323" max="13323" width="11.4666666666667" style="24"/>
    <col min="13324" max="13324" width="12.4666666666667" style="24" customWidth="1"/>
    <col min="13325" max="13567" width="11.4666666666667" style="24"/>
    <col min="13568" max="13568" width="4.66666666666667" style="24" customWidth="1"/>
    <col min="13569" max="13569" width="34.1333333333333" style="24" customWidth="1"/>
    <col min="13570" max="13570" width="8.13333333333333" style="24" customWidth="1"/>
    <col min="13571" max="13571" width="10.1333333333333" style="24" customWidth="1"/>
    <col min="13572" max="13572" width="8.46666666666667" style="24" customWidth="1"/>
    <col min="13573" max="13573" width="9" style="24" customWidth="1"/>
    <col min="13574" max="13574" width="14.3333333333333" style="24" customWidth="1"/>
    <col min="13575" max="13575" width="21.6666666666667" style="24" customWidth="1"/>
    <col min="13576" max="13576" width="41.3333333333333" style="24" customWidth="1"/>
    <col min="13577" max="13577" width="40" style="24" customWidth="1"/>
    <col min="13578" max="13578" width="6.8" style="24" customWidth="1"/>
    <col min="13579" max="13579" width="11.4666666666667" style="24"/>
    <col min="13580" max="13580" width="12.4666666666667" style="24" customWidth="1"/>
    <col min="13581" max="13823" width="11.4666666666667" style="24"/>
    <col min="13824" max="13824" width="4.66666666666667" style="24" customWidth="1"/>
    <col min="13825" max="13825" width="34.1333333333333" style="24" customWidth="1"/>
    <col min="13826" max="13826" width="8.13333333333333" style="24" customWidth="1"/>
    <col min="13827" max="13827" width="10.1333333333333" style="24" customWidth="1"/>
    <col min="13828" max="13828" width="8.46666666666667" style="24" customWidth="1"/>
    <col min="13829" max="13829" width="9" style="24" customWidth="1"/>
    <col min="13830" max="13830" width="14.3333333333333" style="24" customWidth="1"/>
    <col min="13831" max="13831" width="21.6666666666667" style="24" customWidth="1"/>
    <col min="13832" max="13832" width="41.3333333333333" style="24" customWidth="1"/>
    <col min="13833" max="13833" width="40" style="24" customWidth="1"/>
    <col min="13834" max="13834" width="6.8" style="24" customWidth="1"/>
    <col min="13835" max="13835" width="11.4666666666667" style="24"/>
    <col min="13836" max="13836" width="12.4666666666667" style="24" customWidth="1"/>
    <col min="13837" max="14079" width="11.4666666666667" style="24"/>
    <col min="14080" max="14080" width="4.66666666666667" style="24" customWidth="1"/>
    <col min="14081" max="14081" width="34.1333333333333" style="24" customWidth="1"/>
    <col min="14082" max="14082" width="8.13333333333333" style="24" customWidth="1"/>
    <col min="14083" max="14083" width="10.1333333333333" style="24" customWidth="1"/>
    <col min="14084" max="14084" width="8.46666666666667" style="24" customWidth="1"/>
    <col min="14085" max="14085" width="9" style="24" customWidth="1"/>
    <col min="14086" max="14086" width="14.3333333333333" style="24" customWidth="1"/>
    <col min="14087" max="14087" width="21.6666666666667" style="24" customWidth="1"/>
    <col min="14088" max="14088" width="41.3333333333333" style="24" customWidth="1"/>
    <col min="14089" max="14089" width="40" style="24" customWidth="1"/>
    <col min="14090" max="14090" width="6.8" style="24" customWidth="1"/>
    <col min="14091" max="14091" width="11.4666666666667" style="24"/>
    <col min="14092" max="14092" width="12.4666666666667" style="24" customWidth="1"/>
    <col min="14093" max="14335" width="11.4666666666667" style="24"/>
    <col min="14336" max="14336" width="4.66666666666667" style="24" customWidth="1"/>
    <col min="14337" max="14337" width="34.1333333333333" style="24" customWidth="1"/>
    <col min="14338" max="14338" width="8.13333333333333" style="24" customWidth="1"/>
    <col min="14339" max="14339" width="10.1333333333333" style="24" customWidth="1"/>
    <col min="14340" max="14340" width="8.46666666666667" style="24" customWidth="1"/>
    <col min="14341" max="14341" width="9" style="24" customWidth="1"/>
    <col min="14342" max="14342" width="14.3333333333333" style="24" customWidth="1"/>
    <col min="14343" max="14343" width="21.6666666666667" style="24" customWidth="1"/>
    <col min="14344" max="14344" width="41.3333333333333" style="24" customWidth="1"/>
    <col min="14345" max="14345" width="40" style="24" customWidth="1"/>
    <col min="14346" max="14346" width="6.8" style="24" customWidth="1"/>
    <col min="14347" max="14347" width="11.4666666666667" style="24"/>
    <col min="14348" max="14348" width="12.4666666666667" style="24" customWidth="1"/>
    <col min="14349" max="14591" width="11.4666666666667" style="24"/>
    <col min="14592" max="14592" width="4.66666666666667" style="24" customWidth="1"/>
    <col min="14593" max="14593" width="34.1333333333333" style="24" customWidth="1"/>
    <col min="14594" max="14594" width="8.13333333333333" style="24" customWidth="1"/>
    <col min="14595" max="14595" width="10.1333333333333" style="24" customWidth="1"/>
    <col min="14596" max="14596" width="8.46666666666667" style="24" customWidth="1"/>
    <col min="14597" max="14597" width="9" style="24" customWidth="1"/>
    <col min="14598" max="14598" width="14.3333333333333" style="24" customWidth="1"/>
    <col min="14599" max="14599" width="21.6666666666667" style="24" customWidth="1"/>
    <col min="14600" max="14600" width="41.3333333333333" style="24" customWidth="1"/>
    <col min="14601" max="14601" width="40" style="24" customWidth="1"/>
    <col min="14602" max="14602" width="6.8" style="24" customWidth="1"/>
    <col min="14603" max="14603" width="11.4666666666667" style="24"/>
    <col min="14604" max="14604" width="12.4666666666667" style="24" customWidth="1"/>
    <col min="14605" max="14847" width="11.4666666666667" style="24"/>
    <col min="14848" max="14848" width="4.66666666666667" style="24" customWidth="1"/>
    <col min="14849" max="14849" width="34.1333333333333" style="24" customWidth="1"/>
    <col min="14850" max="14850" width="8.13333333333333" style="24" customWidth="1"/>
    <col min="14851" max="14851" width="10.1333333333333" style="24" customWidth="1"/>
    <col min="14852" max="14852" width="8.46666666666667" style="24" customWidth="1"/>
    <col min="14853" max="14853" width="9" style="24" customWidth="1"/>
    <col min="14854" max="14854" width="14.3333333333333" style="24" customWidth="1"/>
    <col min="14855" max="14855" width="21.6666666666667" style="24" customWidth="1"/>
    <col min="14856" max="14856" width="41.3333333333333" style="24" customWidth="1"/>
    <col min="14857" max="14857" width="40" style="24" customWidth="1"/>
    <col min="14858" max="14858" width="6.8" style="24" customWidth="1"/>
    <col min="14859" max="14859" width="11.4666666666667" style="24"/>
    <col min="14860" max="14860" width="12.4666666666667" style="24" customWidth="1"/>
    <col min="14861" max="15103" width="11.4666666666667" style="24"/>
    <col min="15104" max="15104" width="4.66666666666667" style="24" customWidth="1"/>
    <col min="15105" max="15105" width="34.1333333333333" style="24" customWidth="1"/>
    <col min="15106" max="15106" width="8.13333333333333" style="24" customWidth="1"/>
    <col min="15107" max="15107" width="10.1333333333333" style="24" customWidth="1"/>
    <col min="15108" max="15108" width="8.46666666666667" style="24" customWidth="1"/>
    <col min="15109" max="15109" width="9" style="24" customWidth="1"/>
    <col min="15110" max="15110" width="14.3333333333333" style="24" customWidth="1"/>
    <col min="15111" max="15111" width="21.6666666666667" style="24" customWidth="1"/>
    <col min="15112" max="15112" width="41.3333333333333" style="24" customWidth="1"/>
    <col min="15113" max="15113" width="40" style="24" customWidth="1"/>
    <col min="15114" max="15114" width="6.8" style="24" customWidth="1"/>
    <col min="15115" max="15115" width="11.4666666666667" style="24"/>
    <col min="15116" max="15116" width="12.4666666666667" style="24" customWidth="1"/>
    <col min="15117" max="15359" width="11.4666666666667" style="24"/>
    <col min="15360" max="15360" width="4.66666666666667" style="24" customWidth="1"/>
    <col min="15361" max="15361" width="34.1333333333333" style="24" customWidth="1"/>
    <col min="15362" max="15362" width="8.13333333333333" style="24" customWidth="1"/>
    <col min="15363" max="15363" width="10.1333333333333" style="24" customWidth="1"/>
    <col min="15364" max="15364" width="8.46666666666667" style="24" customWidth="1"/>
    <col min="15365" max="15365" width="9" style="24" customWidth="1"/>
    <col min="15366" max="15366" width="14.3333333333333" style="24" customWidth="1"/>
    <col min="15367" max="15367" width="21.6666666666667" style="24" customWidth="1"/>
    <col min="15368" max="15368" width="41.3333333333333" style="24" customWidth="1"/>
    <col min="15369" max="15369" width="40" style="24" customWidth="1"/>
    <col min="15370" max="15370" width="6.8" style="24" customWidth="1"/>
    <col min="15371" max="15371" width="11.4666666666667" style="24"/>
    <col min="15372" max="15372" width="12.4666666666667" style="24" customWidth="1"/>
    <col min="15373" max="15615" width="11.4666666666667" style="24"/>
    <col min="15616" max="15616" width="4.66666666666667" style="24" customWidth="1"/>
    <col min="15617" max="15617" width="34.1333333333333" style="24" customWidth="1"/>
    <col min="15618" max="15618" width="8.13333333333333" style="24" customWidth="1"/>
    <col min="15619" max="15619" width="10.1333333333333" style="24" customWidth="1"/>
    <col min="15620" max="15620" width="8.46666666666667" style="24" customWidth="1"/>
    <col min="15621" max="15621" width="9" style="24" customWidth="1"/>
    <col min="15622" max="15622" width="14.3333333333333" style="24" customWidth="1"/>
    <col min="15623" max="15623" width="21.6666666666667" style="24" customWidth="1"/>
    <col min="15624" max="15624" width="41.3333333333333" style="24" customWidth="1"/>
    <col min="15625" max="15625" width="40" style="24" customWidth="1"/>
    <col min="15626" max="15626" width="6.8" style="24" customWidth="1"/>
    <col min="15627" max="15627" width="11.4666666666667" style="24"/>
    <col min="15628" max="15628" width="12.4666666666667" style="24" customWidth="1"/>
    <col min="15629" max="15871" width="11.4666666666667" style="24"/>
    <col min="15872" max="15872" width="4.66666666666667" style="24" customWidth="1"/>
    <col min="15873" max="15873" width="34.1333333333333" style="24" customWidth="1"/>
    <col min="15874" max="15874" width="8.13333333333333" style="24" customWidth="1"/>
    <col min="15875" max="15875" width="10.1333333333333" style="24" customWidth="1"/>
    <col min="15876" max="15876" width="8.46666666666667" style="24" customWidth="1"/>
    <col min="15877" max="15877" width="9" style="24" customWidth="1"/>
    <col min="15878" max="15878" width="14.3333333333333" style="24" customWidth="1"/>
    <col min="15879" max="15879" width="21.6666666666667" style="24" customWidth="1"/>
    <col min="15880" max="15880" width="41.3333333333333" style="24" customWidth="1"/>
    <col min="15881" max="15881" width="40" style="24" customWidth="1"/>
    <col min="15882" max="15882" width="6.8" style="24" customWidth="1"/>
    <col min="15883" max="15883" width="11.4666666666667" style="24"/>
    <col min="15884" max="15884" width="12.4666666666667" style="24" customWidth="1"/>
    <col min="15885" max="16127" width="11.4666666666667" style="24"/>
    <col min="16128" max="16128" width="4.66666666666667" style="24" customWidth="1"/>
    <col min="16129" max="16129" width="34.1333333333333" style="24" customWidth="1"/>
    <col min="16130" max="16130" width="8.13333333333333" style="24" customWidth="1"/>
    <col min="16131" max="16131" width="10.1333333333333" style="24" customWidth="1"/>
    <col min="16132" max="16132" width="8.46666666666667" style="24" customWidth="1"/>
    <col min="16133" max="16133" width="9" style="24" customWidth="1"/>
    <col min="16134" max="16134" width="14.3333333333333" style="24" customWidth="1"/>
    <col min="16135" max="16135" width="21.6666666666667" style="24" customWidth="1"/>
    <col min="16136" max="16136" width="41.3333333333333" style="24" customWidth="1"/>
    <col min="16137" max="16137" width="40" style="24" customWidth="1"/>
    <col min="16138" max="16138" width="6.8" style="24" customWidth="1"/>
    <col min="16139" max="16139" width="11.4666666666667" style="24"/>
    <col min="16140" max="16140" width="12.4666666666667" style="24" customWidth="1"/>
    <col min="16141" max="16384" width="11.4666666666667" style="24"/>
  </cols>
  <sheetData>
    <row r="1" ht="40.5" customHeight="1" spans="2:9">
      <c r="B1" s="29" t="s">
        <v>0</v>
      </c>
      <c r="C1" s="30"/>
      <c r="D1" s="30"/>
      <c r="E1" s="30"/>
      <c r="F1" s="30"/>
      <c r="G1" s="30"/>
      <c r="H1" s="30"/>
      <c r="I1" s="30"/>
    </row>
    <row r="2" s="15" customFormat="1" ht="25" customHeight="1" spans="2:10">
      <c r="B2" s="31" t="s">
        <v>1</v>
      </c>
      <c r="C2" s="32" t="s">
        <v>2</v>
      </c>
      <c r="D2" s="33" t="s">
        <v>3</v>
      </c>
      <c r="E2" s="33" t="s">
        <v>4</v>
      </c>
      <c r="F2" s="33" t="s">
        <v>3</v>
      </c>
      <c r="G2" s="34" t="s">
        <v>5</v>
      </c>
      <c r="H2" s="35" t="s">
        <v>6</v>
      </c>
      <c r="I2" s="72" t="s">
        <v>7</v>
      </c>
      <c r="J2" s="73" t="s">
        <v>8</v>
      </c>
    </row>
    <row r="3" s="16" customFormat="1" ht="18" customHeight="1" spans="2:10">
      <c r="B3" s="36" t="s">
        <v>9</v>
      </c>
      <c r="C3" s="37" t="s">
        <v>10</v>
      </c>
      <c r="D3" s="38"/>
      <c r="E3" s="38"/>
      <c r="F3" s="38"/>
      <c r="G3" s="38"/>
      <c r="H3" s="38"/>
      <c r="I3" s="38"/>
      <c r="J3" s="74"/>
    </row>
    <row r="4" s="17" customFormat="1" ht="18" customHeight="1" spans="2:10">
      <c r="B4" s="39" t="s">
        <v>11</v>
      </c>
      <c r="C4" s="40">
        <v>1</v>
      </c>
      <c r="D4" s="40" t="s">
        <v>12</v>
      </c>
      <c r="E4" s="40">
        <v>89</v>
      </c>
      <c r="F4" s="40" t="s">
        <v>13</v>
      </c>
      <c r="G4" s="41">
        <v>420</v>
      </c>
      <c r="H4" s="41">
        <f t="shared" ref="H4:H10" si="0">C4*E4*G4</f>
        <v>37380</v>
      </c>
      <c r="I4" s="75"/>
      <c r="J4" s="76" t="s">
        <v>14</v>
      </c>
    </row>
    <row r="5" s="17" customFormat="1" ht="18" customHeight="1" spans="2:10">
      <c r="B5" s="39" t="s">
        <v>15</v>
      </c>
      <c r="C5" s="40">
        <v>1</v>
      </c>
      <c r="D5" s="40" t="s">
        <v>12</v>
      </c>
      <c r="E5" s="40">
        <v>118</v>
      </c>
      <c r="F5" s="40" t="s">
        <v>13</v>
      </c>
      <c r="G5" s="41">
        <v>800</v>
      </c>
      <c r="H5" s="41">
        <f t="shared" si="0"/>
        <v>94400</v>
      </c>
      <c r="I5" s="75"/>
      <c r="J5" s="77"/>
    </row>
    <row r="6" s="17" customFormat="1" ht="18" customHeight="1" spans="2:10">
      <c r="B6" s="39" t="s">
        <v>16</v>
      </c>
      <c r="C6" s="40">
        <v>1</v>
      </c>
      <c r="D6" s="40" t="s">
        <v>12</v>
      </c>
      <c r="E6" s="40">
        <v>1</v>
      </c>
      <c r="F6" s="40" t="s">
        <v>13</v>
      </c>
      <c r="G6" s="41">
        <v>2120</v>
      </c>
      <c r="H6" s="41">
        <f t="shared" si="0"/>
        <v>2120</v>
      </c>
      <c r="I6" s="75"/>
      <c r="J6" s="77"/>
    </row>
    <row r="7" s="17" customFormat="1" ht="18" customHeight="1" spans="2:10">
      <c r="B7" s="39" t="s">
        <v>17</v>
      </c>
      <c r="C7" s="40">
        <v>1</v>
      </c>
      <c r="D7" s="40" t="s">
        <v>12</v>
      </c>
      <c r="E7" s="40">
        <v>2</v>
      </c>
      <c r="F7" s="40" t="s">
        <v>13</v>
      </c>
      <c r="G7" s="41">
        <v>2500</v>
      </c>
      <c r="H7" s="41">
        <f t="shared" si="0"/>
        <v>5000</v>
      </c>
      <c r="I7" s="75"/>
      <c r="J7" s="77"/>
    </row>
    <row r="8" s="17" customFormat="1" ht="18" customHeight="1" spans="2:10">
      <c r="B8" s="39" t="s">
        <v>18</v>
      </c>
      <c r="C8" s="40">
        <v>1</v>
      </c>
      <c r="D8" s="40" t="s">
        <v>12</v>
      </c>
      <c r="E8" s="40">
        <v>10</v>
      </c>
      <c r="F8" s="40" t="s">
        <v>13</v>
      </c>
      <c r="G8" s="41">
        <v>400</v>
      </c>
      <c r="H8" s="41">
        <f t="shared" si="0"/>
        <v>4000</v>
      </c>
      <c r="I8" s="75"/>
      <c r="J8" s="77"/>
    </row>
    <row r="9" s="17" customFormat="1" ht="18" customHeight="1" spans="2:10">
      <c r="B9" s="39" t="s">
        <v>19</v>
      </c>
      <c r="C9" s="40">
        <v>1</v>
      </c>
      <c r="D9" s="40" t="s">
        <v>12</v>
      </c>
      <c r="E9" s="40">
        <v>1</v>
      </c>
      <c r="F9" s="40" t="s">
        <v>13</v>
      </c>
      <c r="G9" s="41">
        <v>800</v>
      </c>
      <c r="H9" s="41">
        <f t="shared" si="0"/>
        <v>800</v>
      </c>
      <c r="I9" s="75"/>
      <c r="J9" s="78"/>
    </row>
    <row r="10" s="18" customFormat="1" ht="18" customHeight="1" spans="2:10">
      <c r="B10" s="42"/>
      <c r="C10" s="43" t="s">
        <v>20</v>
      </c>
      <c r="D10" s="44"/>
      <c r="E10" s="44"/>
      <c r="F10" s="44"/>
      <c r="G10" s="45"/>
      <c r="H10" s="46">
        <f>SUM(H4:H9)</f>
        <v>143700</v>
      </c>
      <c r="I10" s="79"/>
      <c r="J10" s="80"/>
    </row>
    <row r="11" ht="18" customHeight="1" spans="2:10">
      <c r="B11" s="47" t="s">
        <v>21</v>
      </c>
      <c r="C11" s="48"/>
      <c r="D11" s="49"/>
      <c r="E11" s="49"/>
      <c r="F11" s="49"/>
      <c r="G11" s="49"/>
      <c r="H11" s="49"/>
      <c r="I11" s="49"/>
      <c r="J11" s="74"/>
    </row>
    <row r="12" s="19" customFormat="1" ht="18" customHeight="1" spans="2:10">
      <c r="B12" s="50" t="s">
        <v>22</v>
      </c>
      <c r="C12" s="51">
        <v>4</v>
      </c>
      <c r="D12" s="51" t="s">
        <v>23</v>
      </c>
      <c r="E12" s="51">
        <v>1</v>
      </c>
      <c r="F12" s="51" t="s">
        <v>24</v>
      </c>
      <c r="G12" s="52">
        <v>258</v>
      </c>
      <c r="H12" s="53">
        <f t="shared" ref="H12:H17" si="1">G12*E12*C12</f>
        <v>1032</v>
      </c>
      <c r="I12" s="81"/>
      <c r="J12" s="76" t="s">
        <v>25</v>
      </c>
    </row>
    <row r="13" s="19" customFormat="1" ht="18" customHeight="1" spans="2:10">
      <c r="B13" s="50" t="s">
        <v>26</v>
      </c>
      <c r="C13" s="51">
        <v>37</v>
      </c>
      <c r="D13" s="51" t="s">
        <v>23</v>
      </c>
      <c r="E13" s="51">
        <v>1</v>
      </c>
      <c r="F13" s="51" t="s">
        <v>24</v>
      </c>
      <c r="G13" s="52">
        <v>150</v>
      </c>
      <c r="H13" s="53">
        <f t="shared" si="1"/>
        <v>5550</v>
      </c>
      <c r="I13" s="81"/>
      <c r="J13" s="77"/>
    </row>
    <row r="14" s="19" customFormat="1" ht="18" customHeight="1" spans="2:10">
      <c r="B14" s="50" t="s">
        <v>27</v>
      </c>
      <c r="C14" s="51">
        <v>120</v>
      </c>
      <c r="D14" s="51" t="s">
        <v>23</v>
      </c>
      <c r="E14" s="51">
        <v>1</v>
      </c>
      <c r="F14" s="51" t="s">
        <v>24</v>
      </c>
      <c r="G14" s="52">
        <v>258</v>
      </c>
      <c r="H14" s="53">
        <f t="shared" si="1"/>
        <v>30960</v>
      </c>
      <c r="I14" s="81"/>
      <c r="J14" s="77"/>
    </row>
    <row r="15" s="19" customFormat="1" ht="18" customHeight="1" spans="2:10">
      <c r="B15" s="54" t="s">
        <v>28</v>
      </c>
      <c r="C15" s="51">
        <v>1</v>
      </c>
      <c r="D15" s="51" t="s">
        <v>29</v>
      </c>
      <c r="E15" s="51">
        <v>1</v>
      </c>
      <c r="F15" s="51" t="s">
        <v>24</v>
      </c>
      <c r="G15" s="52">
        <v>8000</v>
      </c>
      <c r="H15" s="53">
        <f t="shared" si="1"/>
        <v>8000</v>
      </c>
      <c r="I15" s="81" t="s">
        <v>30</v>
      </c>
      <c r="J15" s="77"/>
    </row>
    <row r="16" s="19" customFormat="1" ht="18" customHeight="1" spans="2:10">
      <c r="B16" s="55"/>
      <c r="C16" s="51">
        <v>1</v>
      </c>
      <c r="D16" s="51" t="s">
        <v>29</v>
      </c>
      <c r="E16" s="51">
        <v>1</v>
      </c>
      <c r="F16" s="51" t="s">
        <v>24</v>
      </c>
      <c r="G16" s="52">
        <v>9000</v>
      </c>
      <c r="H16" s="53">
        <f t="shared" si="1"/>
        <v>9000</v>
      </c>
      <c r="I16" s="81" t="s">
        <v>31</v>
      </c>
      <c r="J16" s="77"/>
    </row>
    <row r="17" s="19" customFormat="1" ht="18" customHeight="1" spans="2:10">
      <c r="B17" s="55" t="s">
        <v>32</v>
      </c>
      <c r="C17" s="51">
        <v>10</v>
      </c>
      <c r="D17" s="51" t="s">
        <v>23</v>
      </c>
      <c r="E17" s="51">
        <v>1</v>
      </c>
      <c r="F17" s="51" t="s">
        <v>24</v>
      </c>
      <c r="G17" s="52">
        <v>98</v>
      </c>
      <c r="H17" s="53">
        <f t="shared" si="1"/>
        <v>980</v>
      </c>
      <c r="I17" s="81"/>
      <c r="J17" s="77"/>
    </row>
    <row r="18" s="20" customFormat="1" ht="17" customHeight="1" spans="2:10">
      <c r="B18" s="55" t="s">
        <v>33</v>
      </c>
      <c r="C18" s="40">
        <v>1</v>
      </c>
      <c r="D18" s="40" t="s">
        <v>34</v>
      </c>
      <c r="E18" s="40">
        <v>1</v>
      </c>
      <c r="F18" s="40" t="s">
        <v>24</v>
      </c>
      <c r="G18" s="41">
        <v>2000</v>
      </c>
      <c r="H18" s="41">
        <f>C18*E18*G18</f>
        <v>2000</v>
      </c>
      <c r="I18" s="82"/>
      <c r="J18" s="77"/>
    </row>
    <row r="19" s="19" customFormat="1" ht="18" customHeight="1" spans="2:10">
      <c r="B19" s="55" t="s">
        <v>35</v>
      </c>
      <c r="C19" s="51">
        <v>180</v>
      </c>
      <c r="D19" s="51" t="s">
        <v>23</v>
      </c>
      <c r="E19" s="51">
        <v>1</v>
      </c>
      <c r="F19" s="51" t="s">
        <v>24</v>
      </c>
      <c r="G19" s="52">
        <v>150</v>
      </c>
      <c r="H19" s="53">
        <f>G19*E19*C19</f>
        <v>27000</v>
      </c>
      <c r="I19" s="83"/>
      <c r="J19" s="77"/>
    </row>
    <row r="20" s="19" customFormat="1" ht="18" customHeight="1" spans="2:10">
      <c r="B20" s="56" t="s">
        <v>36</v>
      </c>
      <c r="C20" s="51">
        <v>1</v>
      </c>
      <c r="D20" s="51" t="s">
        <v>29</v>
      </c>
      <c r="E20" s="51">
        <v>1</v>
      </c>
      <c r="F20" s="51" t="s">
        <v>24</v>
      </c>
      <c r="G20" s="52">
        <v>8000</v>
      </c>
      <c r="H20" s="53">
        <f>G20*E20*C20</f>
        <v>8000</v>
      </c>
      <c r="I20" s="81" t="s">
        <v>30</v>
      </c>
      <c r="J20" s="77"/>
    </row>
    <row r="21" s="19" customFormat="1" ht="18" customHeight="1" spans="2:10">
      <c r="B21" s="55"/>
      <c r="C21" s="51">
        <v>1</v>
      </c>
      <c r="D21" s="51" t="s">
        <v>29</v>
      </c>
      <c r="E21" s="51">
        <v>1</v>
      </c>
      <c r="F21" s="51" t="s">
        <v>24</v>
      </c>
      <c r="G21" s="52">
        <v>11798</v>
      </c>
      <c r="H21" s="53">
        <f t="shared" ref="H21:H27" si="2">G21*E21*C21</f>
        <v>11798</v>
      </c>
      <c r="I21" s="81" t="s">
        <v>37</v>
      </c>
      <c r="J21" s="77"/>
    </row>
    <row r="22" s="19" customFormat="1" ht="18" customHeight="1" spans="2:10">
      <c r="B22" s="55" t="s">
        <v>38</v>
      </c>
      <c r="C22" s="51">
        <v>60</v>
      </c>
      <c r="D22" s="51" t="s">
        <v>23</v>
      </c>
      <c r="E22" s="51">
        <v>1</v>
      </c>
      <c r="F22" s="51" t="s">
        <v>24</v>
      </c>
      <c r="G22" s="52">
        <v>98</v>
      </c>
      <c r="H22" s="53">
        <f t="shared" si="2"/>
        <v>5880</v>
      </c>
      <c r="I22" s="81"/>
      <c r="J22" s="77"/>
    </row>
    <row r="23" s="19" customFormat="1" ht="18" customHeight="1" spans="2:10">
      <c r="B23" s="55" t="s">
        <v>39</v>
      </c>
      <c r="C23" s="51">
        <v>5</v>
      </c>
      <c r="D23" s="51" t="s">
        <v>23</v>
      </c>
      <c r="E23" s="51">
        <v>1</v>
      </c>
      <c r="F23" s="51" t="s">
        <v>24</v>
      </c>
      <c r="G23" s="52">
        <v>258</v>
      </c>
      <c r="H23" s="53">
        <f t="shared" si="2"/>
        <v>1290</v>
      </c>
      <c r="I23" s="83"/>
      <c r="J23" s="77"/>
    </row>
    <row r="24" s="20" customFormat="1" ht="18" customHeight="1" spans="2:10">
      <c r="B24" s="55" t="s">
        <v>40</v>
      </c>
      <c r="C24" s="40">
        <v>1</v>
      </c>
      <c r="D24" s="40" t="s">
        <v>41</v>
      </c>
      <c r="E24" s="40">
        <v>1</v>
      </c>
      <c r="F24" s="40" t="s">
        <v>24</v>
      </c>
      <c r="G24" s="41">
        <v>60000</v>
      </c>
      <c r="H24" s="41">
        <f>C24*E24*G24</f>
        <v>60000</v>
      </c>
      <c r="I24" s="82"/>
      <c r="J24" s="77"/>
    </row>
    <row r="25" s="20" customFormat="1" ht="18" customHeight="1" spans="2:10">
      <c r="B25" s="55" t="s">
        <v>42</v>
      </c>
      <c r="C25" s="40">
        <v>143</v>
      </c>
      <c r="D25" s="40" t="s">
        <v>43</v>
      </c>
      <c r="E25" s="40">
        <v>1</v>
      </c>
      <c r="F25" s="40" t="s">
        <v>24</v>
      </c>
      <c r="G25" s="41">
        <v>250</v>
      </c>
      <c r="H25" s="41">
        <f>C25*E25*G25</f>
        <v>35750</v>
      </c>
      <c r="I25" s="82"/>
      <c r="J25" s="77"/>
    </row>
    <row r="26" s="20" customFormat="1" ht="18" customHeight="1" spans="2:10">
      <c r="B26" s="55" t="s">
        <v>44</v>
      </c>
      <c r="C26" s="51">
        <v>150</v>
      </c>
      <c r="D26" s="51" t="s">
        <v>23</v>
      </c>
      <c r="E26" s="51">
        <v>1</v>
      </c>
      <c r="F26" s="51" t="s">
        <v>24</v>
      </c>
      <c r="G26" s="52">
        <v>68</v>
      </c>
      <c r="H26" s="53">
        <f t="shared" si="2"/>
        <v>10200</v>
      </c>
      <c r="I26" s="82"/>
      <c r="J26" s="77"/>
    </row>
    <row r="27" s="19" customFormat="1" ht="18" customHeight="1" spans="2:10">
      <c r="B27" s="50" t="s">
        <v>45</v>
      </c>
      <c r="C27" s="51">
        <v>15</v>
      </c>
      <c r="D27" s="51" t="s">
        <v>29</v>
      </c>
      <c r="E27" s="51">
        <v>1</v>
      </c>
      <c r="F27" s="51" t="s">
        <v>24</v>
      </c>
      <c r="G27" s="52">
        <v>2500</v>
      </c>
      <c r="H27" s="53">
        <f t="shared" si="2"/>
        <v>37500</v>
      </c>
      <c r="I27" s="83"/>
      <c r="J27" s="77"/>
    </row>
    <row r="28" s="17" customFormat="1" ht="18" customHeight="1" spans="2:10">
      <c r="B28" s="57" t="s">
        <v>46</v>
      </c>
      <c r="C28" s="40">
        <v>1</v>
      </c>
      <c r="D28" s="40" t="s">
        <v>47</v>
      </c>
      <c r="E28" s="58">
        <v>89</v>
      </c>
      <c r="F28" s="40" t="s">
        <v>13</v>
      </c>
      <c r="G28" s="41">
        <v>68</v>
      </c>
      <c r="H28" s="41">
        <f>C28*E28*G28</f>
        <v>6052</v>
      </c>
      <c r="I28" s="75" t="s">
        <v>48</v>
      </c>
      <c r="J28" s="77"/>
    </row>
    <row r="29" s="21" customFormat="1" ht="18" customHeight="1" spans="2:10">
      <c r="B29" s="50" t="s">
        <v>49</v>
      </c>
      <c r="C29" s="51">
        <v>1</v>
      </c>
      <c r="D29" s="51" t="s">
        <v>50</v>
      </c>
      <c r="E29" s="51">
        <v>1</v>
      </c>
      <c r="F29" s="51" t="s">
        <v>24</v>
      </c>
      <c r="G29" s="53">
        <f>杂费明细!B11</f>
        <v>3177</v>
      </c>
      <c r="H29" s="53">
        <f>G29*E29*C29</f>
        <v>3177</v>
      </c>
      <c r="I29" s="83" t="s">
        <v>51</v>
      </c>
      <c r="J29" s="78"/>
    </row>
    <row r="30" s="18" customFormat="1" ht="18" customHeight="1" spans="2:10">
      <c r="B30" s="42"/>
      <c r="C30" s="43" t="s">
        <v>20</v>
      </c>
      <c r="D30" s="44"/>
      <c r="E30" s="44"/>
      <c r="F30" s="44"/>
      <c r="G30" s="45"/>
      <c r="H30" s="46">
        <f>SUM(H12:H29)</f>
        <v>264169</v>
      </c>
      <c r="I30" s="79"/>
      <c r="J30" s="80"/>
    </row>
    <row r="31" ht="18" customHeight="1" spans="2:10">
      <c r="B31" s="59" t="s">
        <v>52</v>
      </c>
      <c r="C31" s="60"/>
      <c r="D31" s="61"/>
      <c r="E31" s="61"/>
      <c r="F31" s="61"/>
      <c r="G31" s="61"/>
      <c r="H31" s="61"/>
      <c r="I31" s="84"/>
      <c r="J31" s="74"/>
    </row>
    <row r="32" s="18" customFormat="1" ht="18" customHeight="1" spans="2:10">
      <c r="B32" s="62" t="s">
        <v>53</v>
      </c>
      <c r="C32" s="63">
        <v>2</v>
      </c>
      <c r="D32" s="63" t="s">
        <v>24</v>
      </c>
      <c r="E32" s="63">
        <v>38</v>
      </c>
      <c r="F32" s="63" t="s">
        <v>54</v>
      </c>
      <c r="G32" s="64">
        <v>300</v>
      </c>
      <c r="H32" s="65">
        <f>C32*E32*G32</f>
        <v>22800</v>
      </c>
      <c r="I32" s="85" t="s">
        <v>55</v>
      </c>
      <c r="J32" s="76" t="s">
        <v>56</v>
      </c>
    </row>
    <row r="33" s="18" customFormat="1" ht="18" customHeight="1" spans="2:10">
      <c r="B33" s="62" t="s">
        <v>57</v>
      </c>
      <c r="C33" s="63">
        <v>2</v>
      </c>
      <c r="D33" s="63" t="s">
        <v>24</v>
      </c>
      <c r="E33" s="63">
        <v>15</v>
      </c>
      <c r="F33" s="63" t="s">
        <v>54</v>
      </c>
      <c r="G33" s="64">
        <v>600</v>
      </c>
      <c r="H33" s="65">
        <f>C33*E33*G33</f>
        <v>18000</v>
      </c>
      <c r="I33" s="85" t="s">
        <v>58</v>
      </c>
      <c r="J33" s="77"/>
    </row>
    <row r="34" s="18" customFormat="1" ht="18" customHeight="1" spans="2:10">
      <c r="B34" s="62" t="s">
        <v>59</v>
      </c>
      <c r="C34" s="63">
        <v>3</v>
      </c>
      <c r="D34" s="63" t="s">
        <v>24</v>
      </c>
      <c r="E34" s="63">
        <v>1</v>
      </c>
      <c r="F34" s="63" t="s">
        <v>54</v>
      </c>
      <c r="G34" s="64">
        <v>600</v>
      </c>
      <c r="H34" s="65">
        <f>C34*E34*G34</f>
        <v>1800</v>
      </c>
      <c r="I34" s="85"/>
      <c r="J34" s="77"/>
    </row>
    <row r="35" s="18" customFormat="1" ht="18" customHeight="1" spans="2:10">
      <c r="B35" s="62" t="s">
        <v>60</v>
      </c>
      <c r="C35" s="63">
        <v>1</v>
      </c>
      <c r="D35" s="63" t="s">
        <v>24</v>
      </c>
      <c r="E35" s="63">
        <v>1</v>
      </c>
      <c r="F35" s="63" t="s">
        <v>54</v>
      </c>
      <c r="G35" s="64">
        <v>1700</v>
      </c>
      <c r="H35" s="65">
        <f>C35*E35*G35</f>
        <v>1700</v>
      </c>
      <c r="I35" s="85"/>
      <c r="J35" s="77"/>
    </row>
    <row r="36" s="18" customFormat="1" ht="18" customHeight="1" spans="2:10">
      <c r="B36" s="62" t="s">
        <v>61</v>
      </c>
      <c r="C36" s="63">
        <v>0</v>
      </c>
      <c r="D36" s="63" t="s">
        <v>24</v>
      </c>
      <c r="E36" s="63">
        <v>0</v>
      </c>
      <c r="F36" s="63" t="s">
        <v>54</v>
      </c>
      <c r="G36" s="64">
        <v>900</v>
      </c>
      <c r="H36" s="65">
        <f>C36*E36*G36</f>
        <v>0</v>
      </c>
      <c r="I36" s="85" t="s">
        <v>55</v>
      </c>
      <c r="J36" s="77"/>
    </row>
    <row r="37" s="18" customFormat="1" ht="18" customHeight="1" spans="2:10">
      <c r="B37" s="62" t="s">
        <v>62</v>
      </c>
      <c r="C37" s="63">
        <v>0</v>
      </c>
      <c r="D37" s="63" t="s">
        <v>24</v>
      </c>
      <c r="E37" s="63">
        <v>0</v>
      </c>
      <c r="F37" s="63" t="s">
        <v>54</v>
      </c>
      <c r="G37" s="64">
        <v>900</v>
      </c>
      <c r="H37" s="65">
        <f t="shared" ref="H37:H42" si="3">C37*E37*G37</f>
        <v>0</v>
      </c>
      <c r="I37" s="85" t="s">
        <v>55</v>
      </c>
      <c r="J37" s="77"/>
    </row>
    <row r="38" s="18" customFormat="1" ht="18" customHeight="1" spans="2:10">
      <c r="B38" s="62" t="s">
        <v>63</v>
      </c>
      <c r="C38" s="63">
        <v>0</v>
      </c>
      <c r="D38" s="63" t="s">
        <v>24</v>
      </c>
      <c r="E38" s="63">
        <v>0</v>
      </c>
      <c r="F38" s="63" t="s">
        <v>54</v>
      </c>
      <c r="G38" s="64">
        <v>1200</v>
      </c>
      <c r="H38" s="65">
        <f t="shared" si="3"/>
        <v>0</v>
      </c>
      <c r="I38" s="85" t="s">
        <v>55</v>
      </c>
      <c r="J38" s="77"/>
    </row>
    <row r="39" s="18" customFormat="1" ht="18" customHeight="1" spans="2:10">
      <c r="B39" s="57" t="s">
        <v>64</v>
      </c>
      <c r="C39" s="51">
        <v>2</v>
      </c>
      <c r="D39" s="51" t="s">
        <v>41</v>
      </c>
      <c r="E39" s="51">
        <v>2</v>
      </c>
      <c r="F39" s="51" t="s">
        <v>65</v>
      </c>
      <c r="G39" s="66">
        <v>700</v>
      </c>
      <c r="H39" s="67">
        <f t="shared" si="3"/>
        <v>2800</v>
      </c>
      <c r="I39" s="86" t="s">
        <v>66</v>
      </c>
      <c r="J39" s="77"/>
    </row>
    <row r="40" s="18" customFormat="1" ht="18" customHeight="1" spans="2:10">
      <c r="B40" s="57" t="s">
        <v>67</v>
      </c>
      <c r="C40" s="51">
        <v>0</v>
      </c>
      <c r="D40" s="51" t="s">
        <v>41</v>
      </c>
      <c r="E40" s="51">
        <v>0</v>
      </c>
      <c r="F40" s="51" t="s">
        <v>65</v>
      </c>
      <c r="G40" s="66">
        <v>1200</v>
      </c>
      <c r="H40" s="67">
        <f t="shared" si="3"/>
        <v>0</v>
      </c>
      <c r="I40" s="86" t="s">
        <v>66</v>
      </c>
      <c r="J40" s="77"/>
    </row>
    <row r="41" s="22" customFormat="1" ht="18" customHeight="1" spans="2:10">
      <c r="B41" s="50" t="s">
        <v>68</v>
      </c>
      <c r="C41" s="68">
        <v>245</v>
      </c>
      <c r="D41" s="69" t="s">
        <v>69</v>
      </c>
      <c r="E41" s="69">
        <v>2</v>
      </c>
      <c r="F41" s="69" t="s">
        <v>70</v>
      </c>
      <c r="G41" s="66">
        <v>0</v>
      </c>
      <c r="H41" s="66">
        <f t="shared" si="3"/>
        <v>0</v>
      </c>
      <c r="I41" s="87" t="s">
        <v>71</v>
      </c>
      <c r="J41" s="77"/>
    </row>
    <row r="42" s="22" customFormat="1" ht="18" customHeight="1" spans="2:10">
      <c r="B42" s="50" t="s">
        <v>72</v>
      </c>
      <c r="C42" s="68">
        <v>1</v>
      </c>
      <c r="D42" s="69" t="s">
        <v>73</v>
      </c>
      <c r="E42" s="69">
        <v>1</v>
      </c>
      <c r="F42" s="69" t="s">
        <v>74</v>
      </c>
      <c r="G42" s="66">
        <v>300</v>
      </c>
      <c r="H42" s="66">
        <f t="shared" si="3"/>
        <v>300</v>
      </c>
      <c r="I42" s="87" t="s">
        <v>75</v>
      </c>
      <c r="J42" s="77"/>
    </row>
    <row r="43" s="22" customFormat="1" ht="18" customHeight="1" spans="2:10">
      <c r="B43" s="50" t="s">
        <v>76</v>
      </c>
      <c r="C43" s="68">
        <v>80</v>
      </c>
      <c r="D43" s="69" t="s">
        <v>73</v>
      </c>
      <c r="E43" s="69">
        <v>1</v>
      </c>
      <c r="F43" s="69" t="s">
        <v>74</v>
      </c>
      <c r="G43" s="66">
        <v>45</v>
      </c>
      <c r="H43" s="66">
        <v>0</v>
      </c>
      <c r="I43" s="87" t="s">
        <v>77</v>
      </c>
      <c r="J43" s="77"/>
    </row>
    <row r="44" s="22" customFormat="1" ht="18" customHeight="1" spans="2:10">
      <c r="B44" s="50" t="s">
        <v>78</v>
      </c>
      <c r="C44" s="68">
        <v>223</v>
      </c>
      <c r="D44" s="69" t="s">
        <v>73</v>
      </c>
      <c r="E44" s="69">
        <v>1</v>
      </c>
      <c r="F44" s="69" t="s">
        <v>74</v>
      </c>
      <c r="G44" s="66">
        <v>5</v>
      </c>
      <c r="H44" s="66">
        <f t="shared" ref="H44:H52" si="4">C44*E44*G44</f>
        <v>1115</v>
      </c>
      <c r="I44" s="88"/>
      <c r="J44" s="77"/>
    </row>
    <row r="45" s="22" customFormat="1" ht="18" customHeight="1" spans="2:10">
      <c r="B45" s="50" t="s">
        <v>79</v>
      </c>
      <c r="C45" s="68">
        <v>195</v>
      </c>
      <c r="D45" s="69" t="s">
        <v>80</v>
      </c>
      <c r="E45" s="69">
        <v>1</v>
      </c>
      <c r="F45" s="69" t="s">
        <v>74</v>
      </c>
      <c r="G45" s="66">
        <v>12</v>
      </c>
      <c r="H45" s="66">
        <f t="shared" si="4"/>
        <v>2340</v>
      </c>
      <c r="I45" s="88"/>
      <c r="J45" s="77"/>
    </row>
    <row r="46" s="22" customFormat="1" ht="18" customHeight="1" spans="2:10">
      <c r="B46" s="50" t="s">
        <v>81</v>
      </c>
      <c r="C46" s="68">
        <v>195</v>
      </c>
      <c r="D46" s="69" t="s">
        <v>80</v>
      </c>
      <c r="E46" s="69">
        <v>1</v>
      </c>
      <c r="F46" s="69" t="s">
        <v>74</v>
      </c>
      <c r="G46" s="66">
        <v>12</v>
      </c>
      <c r="H46" s="66">
        <f t="shared" si="4"/>
        <v>2340</v>
      </c>
      <c r="I46" s="88"/>
      <c r="J46" s="77"/>
    </row>
    <row r="47" s="22" customFormat="1" ht="18" customHeight="1" spans="2:10">
      <c r="B47" s="50" t="s">
        <v>82</v>
      </c>
      <c r="C47" s="68">
        <v>6</v>
      </c>
      <c r="D47" s="69" t="s">
        <v>73</v>
      </c>
      <c r="E47" s="69">
        <v>1</v>
      </c>
      <c r="F47" s="69" t="s">
        <v>74</v>
      </c>
      <c r="G47" s="66">
        <v>0</v>
      </c>
      <c r="H47" s="66">
        <f t="shared" si="4"/>
        <v>0</v>
      </c>
      <c r="I47" s="87" t="s">
        <v>77</v>
      </c>
      <c r="J47" s="77"/>
    </row>
    <row r="48" s="22" customFormat="1" ht="18" customHeight="1" spans="2:10">
      <c r="B48" s="50" t="s">
        <v>83</v>
      </c>
      <c r="C48" s="68">
        <v>20</v>
      </c>
      <c r="D48" s="69" t="s">
        <v>69</v>
      </c>
      <c r="E48" s="69">
        <v>1</v>
      </c>
      <c r="F48" s="69" t="s">
        <v>74</v>
      </c>
      <c r="G48" s="66">
        <v>0</v>
      </c>
      <c r="H48" s="66">
        <f t="shared" si="4"/>
        <v>0</v>
      </c>
      <c r="I48" s="87" t="s">
        <v>77</v>
      </c>
      <c r="J48" s="77"/>
    </row>
    <row r="49" s="22" customFormat="1" ht="18" customHeight="1" spans="2:10">
      <c r="B49" s="50" t="s">
        <v>84</v>
      </c>
      <c r="C49" s="68">
        <v>23</v>
      </c>
      <c r="D49" s="69" t="s">
        <v>85</v>
      </c>
      <c r="E49" s="69">
        <v>1</v>
      </c>
      <c r="F49" s="69" t="s">
        <v>74</v>
      </c>
      <c r="G49" s="66">
        <v>298</v>
      </c>
      <c r="H49" s="66">
        <f t="shared" si="4"/>
        <v>6854</v>
      </c>
      <c r="I49" s="87"/>
      <c r="J49" s="77"/>
    </row>
    <row r="50" s="22" customFormat="1" ht="18" customHeight="1" spans="2:10">
      <c r="B50" s="50" t="s">
        <v>86</v>
      </c>
      <c r="C50" s="68">
        <v>1</v>
      </c>
      <c r="D50" s="69" t="s">
        <v>73</v>
      </c>
      <c r="E50" s="69">
        <v>1</v>
      </c>
      <c r="F50" s="69" t="s">
        <v>74</v>
      </c>
      <c r="G50" s="66">
        <v>4500</v>
      </c>
      <c r="H50" s="66">
        <f t="shared" si="4"/>
        <v>4500</v>
      </c>
      <c r="I50" s="88"/>
      <c r="J50" s="77"/>
    </row>
    <row r="51" s="22" customFormat="1" ht="18" customHeight="1" spans="2:10">
      <c r="B51" s="50" t="s">
        <v>87</v>
      </c>
      <c r="C51" s="68">
        <v>1</v>
      </c>
      <c r="D51" s="69" t="s">
        <v>23</v>
      </c>
      <c r="E51" s="69">
        <v>1</v>
      </c>
      <c r="F51" s="69" t="s">
        <v>41</v>
      </c>
      <c r="G51" s="66">
        <v>2000</v>
      </c>
      <c r="H51" s="66">
        <f t="shared" si="4"/>
        <v>2000</v>
      </c>
      <c r="I51" s="87"/>
      <c r="J51" s="77"/>
    </row>
    <row r="52" s="22" customFormat="1" ht="18" customHeight="1" spans="2:10">
      <c r="B52" s="50" t="s">
        <v>88</v>
      </c>
      <c r="C52" s="68">
        <v>1</v>
      </c>
      <c r="D52" s="69" t="s">
        <v>23</v>
      </c>
      <c r="E52" s="69">
        <v>1</v>
      </c>
      <c r="F52" s="69" t="s">
        <v>41</v>
      </c>
      <c r="G52" s="66">
        <v>2000</v>
      </c>
      <c r="H52" s="66">
        <f t="shared" si="4"/>
        <v>2000</v>
      </c>
      <c r="I52" s="87"/>
      <c r="J52" s="77"/>
    </row>
    <row r="53" s="19" customFormat="1" ht="18" customHeight="1" spans="2:10">
      <c r="B53" s="55" t="s">
        <v>89</v>
      </c>
      <c r="C53" s="51">
        <v>8</v>
      </c>
      <c r="D53" s="51" t="s">
        <v>23</v>
      </c>
      <c r="E53" s="51">
        <v>1</v>
      </c>
      <c r="F53" s="51" t="s">
        <v>24</v>
      </c>
      <c r="G53" s="52">
        <v>68</v>
      </c>
      <c r="H53" s="53">
        <f>G53*E53*C53</f>
        <v>544</v>
      </c>
      <c r="I53" s="81"/>
      <c r="J53" s="77"/>
    </row>
    <row r="54" s="19" customFormat="1" ht="18" customHeight="1" spans="2:10">
      <c r="B54" s="55" t="s">
        <v>90</v>
      </c>
      <c r="C54" s="68">
        <v>30</v>
      </c>
      <c r="D54" s="68" t="s">
        <v>73</v>
      </c>
      <c r="E54" s="51">
        <v>1</v>
      </c>
      <c r="F54" s="51" t="s">
        <v>74</v>
      </c>
      <c r="G54" s="53">
        <v>2</v>
      </c>
      <c r="H54" s="53">
        <v>0</v>
      </c>
      <c r="I54" s="87" t="s">
        <v>77</v>
      </c>
      <c r="J54" s="77"/>
    </row>
    <row r="55" s="19" customFormat="1" ht="18" customHeight="1" spans="2:10">
      <c r="B55" s="55" t="s">
        <v>91</v>
      </c>
      <c r="C55" s="68">
        <v>4</v>
      </c>
      <c r="D55" s="68" t="s">
        <v>92</v>
      </c>
      <c r="E55" s="51">
        <v>1</v>
      </c>
      <c r="F55" s="51" t="s">
        <v>74</v>
      </c>
      <c r="G55" s="53">
        <v>40</v>
      </c>
      <c r="H55" s="53">
        <v>0</v>
      </c>
      <c r="I55" s="87" t="s">
        <v>77</v>
      </c>
      <c r="J55" s="78"/>
    </row>
    <row r="56" s="18" customFormat="1" ht="18" customHeight="1" spans="2:10">
      <c r="B56" s="42"/>
      <c r="C56" s="43" t="s">
        <v>20</v>
      </c>
      <c r="D56" s="44"/>
      <c r="E56" s="44"/>
      <c r="F56" s="44"/>
      <c r="G56" s="45"/>
      <c r="H56" s="46">
        <f>SUM(H32:H55)</f>
        <v>69093</v>
      </c>
      <c r="I56" s="89"/>
      <c r="J56" s="90"/>
    </row>
    <row r="57" s="23" customFormat="1" ht="18" customHeight="1" spans="2:10">
      <c r="B57" s="70" t="s">
        <v>93</v>
      </c>
      <c r="C57" s="71"/>
      <c r="D57" s="71"/>
      <c r="E57" s="71"/>
      <c r="F57" s="71"/>
      <c r="G57" s="71"/>
      <c r="H57" s="71"/>
      <c r="I57" s="71"/>
      <c r="J57" s="74"/>
    </row>
    <row r="58" s="22" customFormat="1" ht="18" customHeight="1" spans="2:10">
      <c r="B58" s="50" t="s">
        <v>94</v>
      </c>
      <c r="C58" s="51">
        <v>33</v>
      </c>
      <c r="D58" s="51" t="s">
        <v>23</v>
      </c>
      <c r="E58" s="51">
        <v>2</v>
      </c>
      <c r="F58" s="51" t="s">
        <v>24</v>
      </c>
      <c r="G58" s="52">
        <v>1780</v>
      </c>
      <c r="H58" s="53">
        <f>机票明细!F69</f>
        <v>117534</v>
      </c>
      <c r="I58" s="91" t="s">
        <v>95</v>
      </c>
      <c r="J58" s="74" t="s">
        <v>96</v>
      </c>
    </row>
    <row r="59" s="22" customFormat="1" ht="18" customHeight="1" spans="2:10">
      <c r="B59" s="50" t="s">
        <v>97</v>
      </c>
      <c r="C59" s="51">
        <v>1</v>
      </c>
      <c r="D59" s="51" t="s">
        <v>50</v>
      </c>
      <c r="E59" s="51">
        <v>1</v>
      </c>
      <c r="F59" s="51" t="s">
        <v>24</v>
      </c>
      <c r="G59" s="53">
        <v>3311.4</v>
      </c>
      <c r="H59" s="53">
        <f t="shared" ref="H59:H60" si="5">G59*E59*C59</f>
        <v>3311.4</v>
      </c>
      <c r="I59" s="91" t="s">
        <v>98</v>
      </c>
      <c r="J59" s="74" t="s">
        <v>99</v>
      </c>
    </row>
    <row r="60" s="22" customFormat="1" ht="18" customHeight="1" spans="2:10">
      <c r="B60" s="50" t="s">
        <v>100</v>
      </c>
      <c r="C60" s="51">
        <v>1</v>
      </c>
      <c r="D60" s="51" t="s">
        <v>50</v>
      </c>
      <c r="E60" s="51">
        <v>1</v>
      </c>
      <c r="F60" s="51" t="s">
        <v>24</v>
      </c>
      <c r="G60" s="52">
        <v>1407.35</v>
      </c>
      <c r="H60" s="53">
        <f t="shared" si="5"/>
        <v>1407.35</v>
      </c>
      <c r="I60" s="91"/>
      <c r="J60" s="74"/>
    </row>
    <row r="61" s="18" customFormat="1" ht="18" customHeight="1" spans="2:10">
      <c r="B61" s="42"/>
      <c r="C61" s="43" t="s">
        <v>101</v>
      </c>
      <c r="D61" s="44"/>
      <c r="E61" s="44"/>
      <c r="F61" s="44"/>
      <c r="G61" s="45"/>
      <c r="H61" s="46">
        <f>SUM(H58:H60)</f>
        <v>122252.75</v>
      </c>
      <c r="I61" s="79"/>
      <c r="J61" s="80"/>
    </row>
    <row r="62" s="23" customFormat="1" ht="18" customHeight="1" spans="2:10">
      <c r="B62" s="70" t="s">
        <v>102</v>
      </c>
      <c r="C62" s="71"/>
      <c r="D62" s="71"/>
      <c r="E62" s="71"/>
      <c r="F62" s="71"/>
      <c r="G62" s="71"/>
      <c r="H62" s="71"/>
      <c r="I62" s="71"/>
      <c r="J62" s="74"/>
    </row>
    <row r="63" s="22" customFormat="1" ht="18" customHeight="1" spans="2:10">
      <c r="B63" s="50" t="s">
        <v>103</v>
      </c>
      <c r="C63" s="68">
        <v>200</v>
      </c>
      <c r="D63" s="69" t="s">
        <v>73</v>
      </c>
      <c r="E63" s="69">
        <v>1</v>
      </c>
      <c r="F63" s="69" t="s">
        <v>74</v>
      </c>
      <c r="G63" s="66">
        <v>2.5</v>
      </c>
      <c r="H63" s="66">
        <f t="shared" ref="H62:H67" si="6">C63*E63*G63</f>
        <v>500</v>
      </c>
      <c r="I63" s="88"/>
      <c r="J63" s="74" t="s">
        <v>104</v>
      </c>
    </row>
    <row r="64" s="22" customFormat="1" ht="18" customHeight="1" spans="2:10">
      <c r="B64" s="50" t="s">
        <v>105</v>
      </c>
      <c r="C64" s="68">
        <v>33</v>
      </c>
      <c r="D64" s="69" t="s">
        <v>85</v>
      </c>
      <c r="E64" s="69">
        <v>1</v>
      </c>
      <c r="F64" s="69" t="s">
        <v>74</v>
      </c>
      <c r="G64" s="66">
        <v>1299</v>
      </c>
      <c r="H64" s="66">
        <f t="shared" si="6"/>
        <v>42867</v>
      </c>
      <c r="I64" s="87" t="s">
        <v>106</v>
      </c>
      <c r="J64" s="74" t="s">
        <v>107</v>
      </c>
    </row>
    <row r="65" s="22" customFormat="1" ht="18" customHeight="1" spans="2:10">
      <c r="B65" s="50" t="s">
        <v>108</v>
      </c>
      <c r="C65" s="68">
        <v>60</v>
      </c>
      <c r="D65" s="69" t="s">
        <v>109</v>
      </c>
      <c r="E65" s="69">
        <v>1</v>
      </c>
      <c r="F65" s="69" t="s">
        <v>74</v>
      </c>
      <c r="G65" s="66">
        <v>13.96</v>
      </c>
      <c r="H65" s="66">
        <f t="shared" si="6"/>
        <v>837.6</v>
      </c>
      <c r="I65" s="87"/>
      <c r="J65" s="74" t="s">
        <v>110</v>
      </c>
    </row>
    <row r="66" s="22" customFormat="1" ht="18" customHeight="1" spans="2:10">
      <c r="B66" s="50" t="s">
        <v>111</v>
      </c>
      <c r="C66" s="68">
        <v>80</v>
      </c>
      <c r="D66" s="69" t="s">
        <v>73</v>
      </c>
      <c r="E66" s="69">
        <v>1</v>
      </c>
      <c r="F66" s="69" t="s">
        <v>74</v>
      </c>
      <c r="G66" s="66">
        <v>390</v>
      </c>
      <c r="H66" s="66">
        <f t="shared" si="6"/>
        <v>31200</v>
      </c>
      <c r="I66" s="88"/>
      <c r="J66" s="74" t="s">
        <v>112</v>
      </c>
    </row>
    <row r="67" s="22" customFormat="1" ht="18" customHeight="1" spans="2:10">
      <c r="B67" s="50" t="s">
        <v>113</v>
      </c>
      <c r="C67" s="68">
        <v>1</v>
      </c>
      <c r="D67" s="69" t="s">
        <v>50</v>
      </c>
      <c r="E67" s="69">
        <v>1</v>
      </c>
      <c r="F67" s="92" t="s">
        <v>24</v>
      </c>
      <c r="G67" s="66">
        <v>2946</v>
      </c>
      <c r="H67" s="66">
        <f t="shared" si="6"/>
        <v>2946</v>
      </c>
      <c r="I67" s="87" t="s">
        <v>114</v>
      </c>
      <c r="J67" s="74" t="s">
        <v>115</v>
      </c>
    </row>
    <row r="68" s="18" customFormat="1" ht="18" customHeight="1" spans="2:10">
      <c r="B68" s="42"/>
      <c r="C68" s="43" t="s">
        <v>101</v>
      </c>
      <c r="D68" s="44"/>
      <c r="E68" s="44"/>
      <c r="F68" s="44"/>
      <c r="G68" s="45"/>
      <c r="H68" s="46">
        <f>SUM(H63:H67)</f>
        <v>78350.6</v>
      </c>
      <c r="I68" s="79"/>
      <c r="J68" s="80"/>
    </row>
    <row r="69" s="23" customFormat="1" ht="18" customHeight="1" spans="2:10">
      <c r="B69" s="93" t="s">
        <v>116</v>
      </c>
      <c r="C69" s="94"/>
      <c r="D69" s="95"/>
      <c r="E69" s="95"/>
      <c r="F69" s="95"/>
      <c r="G69" s="95"/>
      <c r="H69" s="95"/>
      <c r="I69" s="95"/>
      <c r="J69" s="74"/>
    </row>
    <row r="70" s="22" customFormat="1" ht="18" customHeight="1" spans="2:10">
      <c r="B70" s="96" t="s">
        <v>117</v>
      </c>
      <c r="C70" s="97">
        <v>1</v>
      </c>
      <c r="D70" s="51" t="s">
        <v>24</v>
      </c>
      <c r="E70" s="51">
        <v>1</v>
      </c>
      <c r="F70" s="51" t="s">
        <v>74</v>
      </c>
      <c r="G70" s="53">
        <f>(H10+H30+H56+H61+H68)*0.07</f>
        <v>47429.5745</v>
      </c>
      <c r="H70" s="66">
        <f>G70*E70*C70</f>
        <v>47429.5745</v>
      </c>
      <c r="I70" s="109"/>
      <c r="J70" s="74"/>
    </row>
    <row r="71" s="22" customFormat="1" ht="18" customHeight="1" spans="2:10">
      <c r="B71" s="96" t="s">
        <v>118</v>
      </c>
      <c r="C71" s="97">
        <v>1</v>
      </c>
      <c r="D71" s="51" t="s">
        <v>24</v>
      </c>
      <c r="E71" s="51">
        <v>1</v>
      </c>
      <c r="F71" s="51" t="s">
        <v>74</v>
      </c>
      <c r="G71" s="53">
        <f>(H10+H30+H56+H61+H68+H70)*0.06</f>
        <v>43499.69547</v>
      </c>
      <c r="H71" s="66">
        <f>G71*E71*C71</f>
        <v>43499.69547</v>
      </c>
      <c r="I71" s="109"/>
      <c r="J71" s="74"/>
    </row>
    <row r="72" s="23" customFormat="1" ht="18" customHeight="1" spans="2:10">
      <c r="B72" s="42"/>
      <c r="C72" s="43" t="s">
        <v>101</v>
      </c>
      <c r="D72" s="44"/>
      <c r="E72" s="44"/>
      <c r="F72" s="44"/>
      <c r="G72" s="45"/>
      <c r="H72" s="46">
        <f>SUM(H70:H71)</f>
        <v>90929.26997</v>
      </c>
      <c r="I72" s="110"/>
      <c r="J72" s="111"/>
    </row>
    <row r="73" s="23" customFormat="1" ht="18" customHeight="1" spans="2:10">
      <c r="B73" s="93" t="s">
        <v>119</v>
      </c>
      <c r="C73" s="98" t="s">
        <v>120</v>
      </c>
      <c r="D73" s="99"/>
      <c r="E73" s="99"/>
      <c r="F73" s="99"/>
      <c r="G73" s="99"/>
      <c r="H73" s="99"/>
      <c r="I73" s="99"/>
      <c r="J73" s="74"/>
    </row>
    <row r="74" s="22" customFormat="1" ht="18" customHeight="1" spans="2:10">
      <c r="B74" s="100" t="s">
        <v>121</v>
      </c>
      <c r="C74" s="97">
        <v>1</v>
      </c>
      <c r="D74" s="51" t="s">
        <v>24</v>
      </c>
      <c r="E74" s="51">
        <v>5</v>
      </c>
      <c r="F74" s="51" t="s">
        <v>23</v>
      </c>
      <c r="G74" s="53">
        <v>2400</v>
      </c>
      <c r="H74" s="53">
        <f t="shared" ref="H74:H79" si="7">C74*E74*G74</f>
        <v>12000</v>
      </c>
      <c r="I74" s="112"/>
      <c r="J74" s="74" t="s">
        <v>122</v>
      </c>
    </row>
    <row r="75" s="22" customFormat="1" ht="18" customHeight="1" spans="2:10">
      <c r="B75" s="100" t="s">
        <v>123</v>
      </c>
      <c r="C75" s="97">
        <v>3</v>
      </c>
      <c r="D75" s="51" t="s">
        <v>12</v>
      </c>
      <c r="E75" s="51">
        <v>2</v>
      </c>
      <c r="F75" s="51" t="s">
        <v>13</v>
      </c>
      <c r="G75" s="53">
        <v>500</v>
      </c>
      <c r="H75" s="53">
        <f t="shared" si="7"/>
        <v>3000</v>
      </c>
      <c r="I75" s="112"/>
      <c r="J75" s="74" t="s">
        <v>124</v>
      </c>
    </row>
    <row r="76" s="22" customFormat="1" ht="18" customHeight="1" spans="2:10">
      <c r="B76" s="100" t="s">
        <v>125</v>
      </c>
      <c r="C76" s="97">
        <v>4</v>
      </c>
      <c r="D76" s="51" t="s">
        <v>41</v>
      </c>
      <c r="E76" s="51">
        <v>5</v>
      </c>
      <c r="F76" s="51" t="s">
        <v>23</v>
      </c>
      <c r="G76" s="53">
        <v>150</v>
      </c>
      <c r="H76" s="53">
        <f t="shared" si="7"/>
        <v>3000</v>
      </c>
      <c r="I76" s="112"/>
      <c r="J76" s="74"/>
    </row>
    <row r="77" s="22" customFormat="1" ht="18" customHeight="1" spans="2:10">
      <c r="B77" s="100" t="s">
        <v>126</v>
      </c>
      <c r="C77" s="97">
        <v>4</v>
      </c>
      <c r="D77" s="51" t="s">
        <v>23</v>
      </c>
      <c r="E77" s="51">
        <v>4</v>
      </c>
      <c r="F77" s="51" t="s">
        <v>41</v>
      </c>
      <c r="G77" s="53">
        <v>400</v>
      </c>
      <c r="H77" s="53">
        <f t="shared" si="7"/>
        <v>6400</v>
      </c>
      <c r="I77" s="109"/>
      <c r="J77" s="74"/>
    </row>
    <row r="78" s="22" customFormat="1" ht="18" customHeight="1" spans="2:10">
      <c r="B78" s="100" t="s">
        <v>127</v>
      </c>
      <c r="C78" s="97">
        <v>2</v>
      </c>
      <c r="D78" s="51" t="s">
        <v>23</v>
      </c>
      <c r="E78" s="51">
        <v>3</v>
      </c>
      <c r="F78" s="51" t="s">
        <v>41</v>
      </c>
      <c r="G78" s="53">
        <v>400</v>
      </c>
      <c r="H78" s="53">
        <f t="shared" si="7"/>
        <v>2400</v>
      </c>
      <c r="I78" s="109"/>
      <c r="J78" s="76" t="s">
        <v>56</v>
      </c>
    </row>
    <row r="79" s="22" customFormat="1" ht="18" customHeight="1" spans="2:10">
      <c r="B79" s="100" t="s">
        <v>128</v>
      </c>
      <c r="C79" s="97">
        <v>4</v>
      </c>
      <c r="D79" s="51" t="s">
        <v>23</v>
      </c>
      <c r="E79" s="51">
        <v>2</v>
      </c>
      <c r="F79" s="51" t="s">
        <v>41</v>
      </c>
      <c r="G79" s="53">
        <v>400</v>
      </c>
      <c r="H79" s="53">
        <f t="shared" si="7"/>
        <v>3200</v>
      </c>
      <c r="I79" s="109"/>
      <c r="J79" s="78"/>
    </row>
    <row r="80" s="23" customFormat="1" ht="18" customHeight="1" spans="2:10">
      <c r="B80" s="101"/>
      <c r="C80" s="43" t="s">
        <v>20</v>
      </c>
      <c r="D80" s="44"/>
      <c r="E80" s="44"/>
      <c r="F80" s="44"/>
      <c r="G80" s="45"/>
      <c r="H80" s="46">
        <f>SUM(H74:H79)</f>
        <v>30000</v>
      </c>
      <c r="I80" s="113"/>
      <c r="J80" s="114"/>
    </row>
    <row r="81" s="23" customFormat="1" ht="30" customHeight="1" spans="2:10">
      <c r="B81" s="102"/>
      <c r="C81" s="103" t="s">
        <v>129</v>
      </c>
      <c r="D81" s="104"/>
      <c r="E81" s="104"/>
      <c r="F81" s="104"/>
      <c r="G81" s="105"/>
      <c r="H81" s="106">
        <f>SUM(H80,H72,H68,H61,H56,H30,H10)</f>
        <v>798494.61997</v>
      </c>
      <c r="I81" s="115"/>
      <c r="J81" s="116"/>
    </row>
    <row r="82" ht="21" customHeight="1" spans="2:3">
      <c r="B82" s="107"/>
      <c r="C82" s="107" t="s">
        <v>130</v>
      </c>
    </row>
    <row r="86" customHeight="1" spans="4:4">
      <c r="D86" s="108"/>
    </row>
    <row r="87" customHeight="1" spans="4:4">
      <c r="D87" s="108"/>
    </row>
    <row r="88" customHeight="1" spans="4:4">
      <c r="D88" s="108"/>
    </row>
    <row r="89" customHeight="1" spans="4:4">
      <c r="D89" s="108"/>
    </row>
    <row r="90" customHeight="1" spans="4:4">
      <c r="D90" s="108"/>
    </row>
    <row r="91" customHeight="1" spans="4:4">
      <c r="D91" s="108"/>
    </row>
    <row r="92" customHeight="1" spans="4:4">
      <c r="D92" s="108"/>
    </row>
    <row r="93" customHeight="1" spans="4:4">
      <c r="D93" s="108"/>
    </row>
    <row r="94" customHeight="1" spans="4:4">
      <c r="D94" s="108"/>
    </row>
    <row r="95" customHeight="1" spans="4:4">
      <c r="D95" s="108"/>
    </row>
    <row r="96" customHeight="1" spans="4:4">
      <c r="D96" s="108"/>
    </row>
    <row r="97" customHeight="1" spans="4:4">
      <c r="D97" s="108"/>
    </row>
  </sheetData>
  <mergeCells count="19">
    <mergeCell ref="B1:I1"/>
    <mergeCell ref="C3:I3"/>
    <mergeCell ref="C10:G10"/>
    <mergeCell ref="C30:G30"/>
    <mergeCell ref="C56:G56"/>
    <mergeCell ref="B57:I57"/>
    <mergeCell ref="C61:G61"/>
    <mergeCell ref="B62:I62"/>
    <mergeCell ref="C68:G68"/>
    <mergeCell ref="C72:G72"/>
    <mergeCell ref="C73:I73"/>
    <mergeCell ref="C80:G80"/>
    <mergeCell ref="C81:G81"/>
    <mergeCell ref="B15:B16"/>
    <mergeCell ref="B20:B21"/>
    <mergeCell ref="J4:J9"/>
    <mergeCell ref="J12:J29"/>
    <mergeCell ref="J32:J55"/>
    <mergeCell ref="J78:J79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E3" sqref="E3"/>
    </sheetView>
  </sheetViews>
  <sheetFormatPr defaultColWidth="9" defaultRowHeight="14.25"/>
  <cols>
    <col min="1" max="1" width="22.4" customWidth="1"/>
    <col min="8" max="8" width="9.13333333333333"/>
    <col min="9" max="9" width="14.8666666666667" customWidth="1"/>
  </cols>
  <sheetData>
    <row r="1" ht="22" customHeight="1" spans="1:9">
      <c r="A1" s="11"/>
      <c r="B1" s="11" t="s">
        <v>131</v>
      </c>
      <c r="C1" s="11" t="s">
        <v>132</v>
      </c>
      <c r="D1" s="11" t="s">
        <v>133</v>
      </c>
      <c r="E1" s="11" t="s">
        <v>134</v>
      </c>
      <c r="F1" s="12" t="s">
        <v>135</v>
      </c>
      <c r="G1" s="12" t="s">
        <v>136</v>
      </c>
      <c r="H1" s="12" t="s">
        <v>137</v>
      </c>
      <c r="I1" s="11" t="s">
        <v>138</v>
      </c>
    </row>
    <row r="2" ht="22" customHeight="1" spans="1:9">
      <c r="A2" s="11" t="s">
        <v>11</v>
      </c>
      <c r="B2" s="11">
        <v>6</v>
      </c>
      <c r="C2" s="11">
        <v>43</v>
      </c>
      <c r="D2" s="11">
        <v>40</v>
      </c>
      <c r="E2" s="11"/>
      <c r="F2" s="12">
        <f>SUM(B2:E2)</f>
        <v>89</v>
      </c>
      <c r="G2" s="12">
        <v>420</v>
      </c>
      <c r="H2" s="12">
        <f t="shared" ref="H2:H7" si="0">F2*G2</f>
        <v>37380</v>
      </c>
      <c r="I2" s="11"/>
    </row>
    <row r="3" ht="22" customHeight="1" spans="1:9">
      <c r="A3" s="11" t="s">
        <v>15</v>
      </c>
      <c r="B3" s="11">
        <v>13</v>
      </c>
      <c r="C3" s="11">
        <v>54</v>
      </c>
      <c r="D3" s="11">
        <v>49</v>
      </c>
      <c r="E3" s="11">
        <v>2</v>
      </c>
      <c r="F3" s="12">
        <f>SUM(B3:E3)</f>
        <v>118</v>
      </c>
      <c r="G3" s="12">
        <v>800</v>
      </c>
      <c r="H3" s="12">
        <f t="shared" si="0"/>
        <v>94400</v>
      </c>
      <c r="I3" s="11"/>
    </row>
    <row r="4" ht="22" customHeight="1" spans="1:9">
      <c r="A4" s="11" t="s">
        <v>16</v>
      </c>
      <c r="B4" s="11"/>
      <c r="C4" s="11">
        <v>1</v>
      </c>
      <c r="D4" s="11"/>
      <c r="E4" s="11"/>
      <c r="F4" s="12">
        <f>SUM(B4:E4)</f>
        <v>1</v>
      </c>
      <c r="G4" s="12">
        <v>2120</v>
      </c>
      <c r="H4" s="12">
        <f t="shared" si="0"/>
        <v>2120</v>
      </c>
      <c r="I4" s="11"/>
    </row>
    <row r="5" ht="22" customHeight="1" spans="1:9">
      <c r="A5" s="11" t="s">
        <v>17</v>
      </c>
      <c r="B5" s="11"/>
      <c r="C5" s="11">
        <v>1</v>
      </c>
      <c r="D5" s="11">
        <v>1</v>
      </c>
      <c r="E5" s="11"/>
      <c r="F5" s="12">
        <f>SUM(B5:E5)</f>
        <v>2</v>
      </c>
      <c r="G5" s="12">
        <v>2500</v>
      </c>
      <c r="H5" s="12">
        <f t="shared" si="0"/>
        <v>5000</v>
      </c>
      <c r="I5" s="11"/>
    </row>
    <row r="6" ht="22" customHeight="1" spans="1:9">
      <c r="A6" s="11" t="s">
        <v>18</v>
      </c>
      <c r="B6" s="11"/>
      <c r="C6" s="11"/>
      <c r="D6" s="11"/>
      <c r="E6" s="11"/>
      <c r="F6" s="12">
        <v>10</v>
      </c>
      <c r="G6" s="12">
        <v>400</v>
      </c>
      <c r="H6" s="12">
        <f t="shared" si="0"/>
        <v>4000</v>
      </c>
      <c r="I6" s="11" t="s">
        <v>139</v>
      </c>
    </row>
    <row r="7" ht="22" customHeight="1" spans="1:9">
      <c r="A7" s="11" t="s">
        <v>19</v>
      </c>
      <c r="B7" s="11"/>
      <c r="C7" s="11"/>
      <c r="D7" s="11"/>
      <c r="E7" s="11"/>
      <c r="F7" s="12">
        <v>1</v>
      </c>
      <c r="G7" s="12">
        <v>800</v>
      </c>
      <c r="H7" s="12">
        <f t="shared" si="0"/>
        <v>800</v>
      </c>
      <c r="I7" s="11" t="s">
        <v>139</v>
      </c>
    </row>
    <row r="8" ht="22" customHeight="1" spans="1:9">
      <c r="A8" s="13" t="s">
        <v>140</v>
      </c>
      <c r="B8" s="13"/>
      <c r="C8" s="13"/>
      <c r="D8" s="13"/>
      <c r="E8" s="13"/>
      <c r="F8" s="13"/>
      <c r="G8" s="13"/>
      <c r="H8" s="13">
        <f>SUM(H2:H7)</f>
        <v>143700</v>
      </c>
      <c r="I8" s="11"/>
    </row>
    <row r="10" ht="17.25" spans="1:2">
      <c r="A10" s="14" t="s">
        <v>141</v>
      </c>
      <c r="B10" s="14"/>
    </row>
    <row r="11" ht="17.25" spans="1:2">
      <c r="A11" s="14" t="s">
        <v>142</v>
      </c>
      <c r="B11" s="14">
        <v>800</v>
      </c>
    </row>
    <row r="12" ht="17.25" spans="1:2">
      <c r="A12" s="14" t="s">
        <v>143</v>
      </c>
      <c r="B12" s="14">
        <v>400</v>
      </c>
    </row>
    <row r="13" ht="17.25" spans="1:2">
      <c r="A13" s="14" t="s">
        <v>144</v>
      </c>
      <c r="B13" s="14">
        <v>400</v>
      </c>
    </row>
    <row r="14" ht="17.25" spans="1:2">
      <c r="A14" s="14" t="s">
        <v>145</v>
      </c>
      <c r="B14" s="14">
        <v>400</v>
      </c>
    </row>
    <row r="15" ht="17.25" spans="1:2">
      <c r="A15" s="14" t="s">
        <v>146</v>
      </c>
      <c r="B15" s="14">
        <v>400</v>
      </c>
    </row>
    <row r="16" ht="17.25" spans="1:2">
      <c r="A16" s="14" t="s">
        <v>147</v>
      </c>
      <c r="B16" s="14">
        <v>400</v>
      </c>
    </row>
    <row r="17" ht="17.25" spans="1:2">
      <c r="A17" s="14" t="s">
        <v>148</v>
      </c>
      <c r="B17" s="14">
        <v>400</v>
      </c>
    </row>
    <row r="18" ht="17.25" spans="1:2">
      <c r="A18" s="14" t="s">
        <v>149</v>
      </c>
      <c r="B18" s="14">
        <v>400</v>
      </c>
    </row>
    <row r="19" ht="17.25" spans="1:2">
      <c r="A19" s="14" t="s">
        <v>150</v>
      </c>
      <c r="B19" s="14">
        <v>400</v>
      </c>
    </row>
    <row r="20" ht="17.25" spans="1:2">
      <c r="A20" s="14" t="s">
        <v>151</v>
      </c>
      <c r="B20" s="14">
        <v>400</v>
      </c>
    </row>
    <row r="21" ht="17.25" spans="1:2">
      <c r="A21" s="14" t="s">
        <v>152</v>
      </c>
      <c r="B21" s="14">
        <v>400</v>
      </c>
    </row>
  </sheetData>
  <mergeCells count="1">
    <mergeCell ref="A8:G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B12" sqref="B12"/>
    </sheetView>
  </sheetViews>
  <sheetFormatPr defaultColWidth="9" defaultRowHeight="14.25" outlineLevelCol="1"/>
  <cols>
    <col min="1" max="1" width="18.7333333333333" customWidth="1"/>
  </cols>
  <sheetData>
    <row r="1" ht="17.25" spans="1:2">
      <c r="A1" s="11" t="s">
        <v>153</v>
      </c>
      <c r="B1" s="11">
        <v>176</v>
      </c>
    </row>
    <row r="2" ht="17.25" spans="1:2">
      <c r="A2" s="11" t="s">
        <v>153</v>
      </c>
      <c r="B2" s="11">
        <v>88</v>
      </c>
    </row>
    <row r="3" ht="17.25" spans="1:2">
      <c r="A3" s="11" t="s">
        <v>153</v>
      </c>
      <c r="B3" s="11">
        <v>236</v>
      </c>
    </row>
    <row r="4" ht="17.25" spans="1:2">
      <c r="A4" s="11" t="s">
        <v>153</v>
      </c>
      <c r="B4" s="11">
        <v>88</v>
      </c>
    </row>
    <row r="5" ht="17.25" spans="1:2">
      <c r="A5" s="11" t="s">
        <v>153</v>
      </c>
      <c r="B5" s="11">
        <v>158</v>
      </c>
    </row>
    <row r="6" ht="17.25" spans="1:2">
      <c r="A6" s="11" t="s">
        <v>153</v>
      </c>
      <c r="B6" s="11">
        <v>247</v>
      </c>
    </row>
    <row r="7" ht="17.25" spans="1:2">
      <c r="A7" s="11" t="s">
        <v>153</v>
      </c>
      <c r="B7" s="11">
        <v>78</v>
      </c>
    </row>
    <row r="8" ht="17.25" spans="1:2">
      <c r="A8" s="11" t="s">
        <v>154</v>
      </c>
      <c r="B8" s="11">
        <v>406</v>
      </c>
    </row>
    <row r="9" ht="17.25" spans="1:2">
      <c r="A9" s="11" t="s">
        <v>155</v>
      </c>
      <c r="B9" s="11">
        <v>1700</v>
      </c>
    </row>
    <row r="11" spans="2:2">
      <c r="B11">
        <f>SUM(B1:B9)</f>
        <v>3177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F9" sqref="F9"/>
    </sheetView>
  </sheetViews>
  <sheetFormatPr defaultColWidth="9" defaultRowHeight="14.25" outlineLevelRow="4"/>
  <cols>
    <col min="1" max="1" width="10.8666666666667" customWidth="1"/>
    <col min="5" max="5" width="9.13333333333333" customWidth="1"/>
    <col min="6" max="8" width="10.2666666666667" customWidth="1"/>
    <col min="9" max="9" width="27.1333333333333" customWidth="1"/>
  </cols>
  <sheetData>
    <row r="1" ht="30" customHeight="1" spans="1:9">
      <c r="A1" s="9" t="s">
        <v>156</v>
      </c>
      <c r="B1" s="9" t="s">
        <v>157</v>
      </c>
      <c r="C1" s="9" t="s">
        <v>158</v>
      </c>
      <c r="D1" s="9" t="s">
        <v>159</v>
      </c>
      <c r="E1" s="9" t="s">
        <v>136</v>
      </c>
      <c r="F1" s="9" t="s">
        <v>160</v>
      </c>
      <c r="G1" s="9" t="s">
        <v>161</v>
      </c>
      <c r="H1" s="9" t="s">
        <v>162</v>
      </c>
      <c r="I1" s="9" t="s">
        <v>138</v>
      </c>
    </row>
    <row r="2" ht="30" customHeight="1" spans="1:9">
      <c r="A2" s="9" t="s">
        <v>163</v>
      </c>
      <c r="B2" s="9">
        <v>36</v>
      </c>
      <c r="C2" s="9">
        <v>20</v>
      </c>
      <c r="D2" s="9">
        <v>16</v>
      </c>
      <c r="E2" s="10">
        <v>1299</v>
      </c>
      <c r="F2" s="10">
        <f>E2*33</f>
        <v>42867</v>
      </c>
      <c r="G2" s="10">
        <f>E2*C2</f>
        <v>25980</v>
      </c>
      <c r="H2" s="10">
        <f>E2*D2</f>
        <v>20784</v>
      </c>
      <c r="I2" s="9" t="s">
        <v>164</v>
      </c>
    </row>
    <row r="3" ht="30" customHeight="1" spans="1:9">
      <c r="A3" s="9" t="s">
        <v>165</v>
      </c>
      <c r="B3" s="9">
        <v>23</v>
      </c>
      <c r="C3" s="9">
        <v>23</v>
      </c>
      <c r="D3" s="9">
        <v>0</v>
      </c>
      <c r="E3" s="10">
        <v>298</v>
      </c>
      <c r="F3" s="10">
        <f>E3*B3</f>
        <v>6854</v>
      </c>
      <c r="G3" s="10">
        <f>E3*C3</f>
        <v>6854</v>
      </c>
      <c r="H3" s="10">
        <f>E3*D3</f>
        <v>0</v>
      </c>
      <c r="I3" s="9"/>
    </row>
    <row r="4" ht="30" customHeight="1" spans="1:9">
      <c r="A4" s="9" t="s">
        <v>166</v>
      </c>
      <c r="B4" s="9">
        <v>60</v>
      </c>
      <c r="C4" s="9">
        <v>42</v>
      </c>
      <c r="D4" s="9">
        <v>18</v>
      </c>
      <c r="E4" s="10">
        <v>13.96</v>
      </c>
      <c r="F4" s="10">
        <f>E4*B4</f>
        <v>837.6</v>
      </c>
      <c r="G4" s="10">
        <f>E4*C4</f>
        <v>586.32</v>
      </c>
      <c r="H4" s="10">
        <f>E4*D4</f>
        <v>251.28</v>
      </c>
      <c r="I4" s="9"/>
    </row>
    <row r="5" ht="30" customHeight="1" spans="1:9">
      <c r="A5" s="9" t="s">
        <v>167</v>
      </c>
      <c r="B5" s="9">
        <v>80</v>
      </c>
      <c r="C5" s="9">
        <v>62</v>
      </c>
      <c r="D5" s="9">
        <v>18</v>
      </c>
      <c r="E5" s="10">
        <v>390</v>
      </c>
      <c r="F5" s="10">
        <f>E5*B5</f>
        <v>31200</v>
      </c>
      <c r="G5" s="10">
        <f>E5*C5</f>
        <v>24180</v>
      </c>
      <c r="H5" s="10">
        <f>E5*D5</f>
        <v>7020</v>
      </c>
      <c r="I5" s="9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9"/>
  <sheetViews>
    <sheetView zoomScale="85" zoomScaleNormal="85" topLeftCell="C1" workbookViewId="0">
      <selection activeCell="H67" sqref="H67"/>
    </sheetView>
  </sheetViews>
  <sheetFormatPr defaultColWidth="8.4" defaultRowHeight="14.25"/>
  <cols>
    <col min="1" max="1" width="14.9333333333333" style="1" customWidth="1"/>
    <col min="2" max="2" width="12.4666666666667" style="1" customWidth="1"/>
    <col min="3" max="3" width="14.6666666666667" style="1" customWidth="1"/>
    <col min="4" max="4" width="21.2" style="1" customWidth="1"/>
    <col min="5" max="5" width="8.4" style="1"/>
    <col min="6" max="6" width="8.6" style="1" customWidth="1"/>
    <col min="7" max="10" width="8.4" style="1"/>
    <col min="11" max="11" width="16.6" style="1" customWidth="1"/>
    <col min="12" max="256" width="8.4" style="1"/>
    <col min="257" max="257" width="14.9333333333333" style="1" customWidth="1"/>
    <col min="258" max="258" width="12.4666666666667" style="1" customWidth="1"/>
    <col min="259" max="259" width="14.6666666666667" style="1" customWidth="1"/>
    <col min="260" max="260" width="21.2" style="1" customWidth="1"/>
    <col min="261" max="261" width="8.4" style="1"/>
    <col min="262" max="262" width="8.6" style="1" customWidth="1"/>
    <col min="263" max="266" width="8.4" style="1"/>
    <col min="267" max="267" width="16.6" style="1" customWidth="1"/>
    <col min="268" max="512" width="8.4" style="1"/>
    <col min="513" max="513" width="14.9333333333333" style="1" customWidth="1"/>
    <col min="514" max="514" width="12.4666666666667" style="1" customWidth="1"/>
    <col min="515" max="515" width="14.6666666666667" style="1" customWidth="1"/>
    <col min="516" max="516" width="21.2" style="1" customWidth="1"/>
    <col min="517" max="517" width="8.4" style="1"/>
    <col min="518" max="518" width="8.6" style="1" customWidth="1"/>
    <col min="519" max="522" width="8.4" style="1"/>
    <col min="523" max="523" width="16.6" style="1" customWidth="1"/>
    <col min="524" max="768" width="8.4" style="1"/>
    <col min="769" max="769" width="14.9333333333333" style="1" customWidth="1"/>
    <col min="770" max="770" width="12.4666666666667" style="1" customWidth="1"/>
    <col min="771" max="771" width="14.6666666666667" style="1" customWidth="1"/>
    <col min="772" max="772" width="21.2" style="1" customWidth="1"/>
    <col min="773" max="773" width="8.4" style="1"/>
    <col min="774" max="774" width="8.6" style="1" customWidth="1"/>
    <col min="775" max="778" width="8.4" style="1"/>
    <col min="779" max="779" width="16.6" style="1" customWidth="1"/>
    <col min="780" max="1024" width="8.4" style="1"/>
    <col min="1025" max="1025" width="14.9333333333333" style="1" customWidth="1"/>
    <col min="1026" max="1026" width="12.4666666666667" style="1" customWidth="1"/>
    <col min="1027" max="1027" width="14.6666666666667" style="1" customWidth="1"/>
    <col min="1028" max="1028" width="21.2" style="1" customWidth="1"/>
    <col min="1029" max="1029" width="8.4" style="1"/>
    <col min="1030" max="1030" width="8.6" style="1" customWidth="1"/>
    <col min="1031" max="1034" width="8.4" style="1"/>
    <col min="1035" max="1035" width="16.6" style="1" customWidth="1"/>
    <col min="1036" max="1280" width="8.4" style="1"/>
    <col min="1281" max="1281" width="14.9333333333333" style="1" customWidth="1"/>
    <col min="1282" max="1282" width="12.4666666666667" style="1" customWidth="1"/>
    <col min="1283" max="1283" width="14.6666666666667" style="1" customWidth="1"/>
    <col min="1284" max="1284" width="21.2" style="1" customWidth="1"/>
    <col min="1285" max="1285" width="8.4" style="1"/>
    <col min="1286" max="1286" width="8.6" style="1" customWidth="1"/>
    <col min="1287" max="1290" width="8.4" style="1"/>
    <col min="1291" max="1291" width="16.6" style="1" customWidth="1"/>
    <col min="1292" max="1536" width="8.4" style="1"/>
    <col min="1537" max="1537" width="14.9333333333333" style="1" customWidth="1"/>
    <col min="1538" max="1538" width="12.4666666666667" style="1" customWidth="1"/>
    <col min="1539" max="1539" width="14.6666666666667" style="1" customWidth="1"/>
    <col min="1540" max="1540" width="21.2" style="1" customWidth="1"/>
    <col min="1541" max="1541" width="8.4" style="1"/>
    <col min="1542" max="1542" width="8.6" style="1" customWidth="1"/>
    <col min="1543" max="1546" width="8.4" style="1"/>
    <col min="1547" max="1547" width="16.6" style="1" customWidth="1"/>
    <col min="1548" max="1792" width="8.4" style="1"/>
    <col min="1793" max="1793" width="14.9333333333333" style="1" customWidth="1"/>
    <col min="1794" max="1794" width="12.4666666666667" style="1" customWidth="1"/>
    <col min="1795" max="1795" width="14.6666666666667" style="1" customWidth="1"/>
    <col min="1796" max="1796" width="21.2" style="1" customWidth="1"/>
    <col min="1797" max="1797" width="8.4" style="1"/>
    <col min="1798" max="1798" width="8.6" style="1" customWidth="1"/>
    <col min="1799" max="1802" width="8.4" style="1"/>
    <col min="1803" max="1803" width="16.6" style="1" customWidth="1"/>
    <col min="1804" max="2048" width="8.4" style="1"/>
    <col min="2049" max="2049" width="14.9333333333333" style="1" customWidth="1"/>
    <col min="2050" max="2050" width="12.4666666666667" style="1" customWidth="1"/>
    <col min="2051" max="2051" width="14.6666666666667" style="1" customWidth="1"/>
    <col min="2052" max="2052" width="21.2" style="1" customWidth="1"/>
    <col min="2053" max="2053" width="8.4" style="1"/>
    <col min="2054" max="2054" width="8.6" style="1" customWidth="1"/>
    <col min="2055" max="2058" width="8.4" style="1"/>
    <col min="2059" max="2059" width="16.6" style="1" customWidth="1"/>
    <col min="2060" max="2304" width="8.4" style="1"/>
    <col min="2305" max="2305" width="14.9333333333333" style="1" customWidth="1"/>
    <col min="2306" max="2306" width="12.4666666666667" style="1" customWidth="1"/>
    <col min="2307" max="2307" width="14.6666666666667" style="1" customWidth="1"/>
    <col min="2308" max="2308" width="21.2" style="1" customWidth="1"/>
    <col min="2309" max="2309" width="8.4" style="1"/>
    <col min="2310" max="2310" width="8.6" style="1" customWidth="1"/>
    <col min="2311" max="2314" width="8.4" style="1"/>
    <col min="2315" max="2315" width="16.6" style="1" customWidth="1"/>
    <col min="2316" max="2560" width="8.4" style="1"/>
    <col min="2561" max="2561" width="14.9333333333333" style="1" customWidth="1"/>
    <col min="2562" max="2562" width="12.4666666666667" style="1" customWidth="1"/>
    <col min="2563" max="2563" width="14.6666666666667" style="1" customWidth="1"/>
    <col min="2564" max="2564" width="21.2" style="1" customWidth="1"/>
    <col min="2565" max="2565" width="8.4" style="1"/>
    <col min="2566" max="2566" width="8.6" style="1" customWidth="1"/>
    <col min="2567" max="2570" width="8.4" style="1"/>
    <col min="2571" max="2571" width="16.6" style="1" customWidth="1"/>
    <col min="2572" max="2816" width="8.4" style="1"/>
    <col min="2817" max="2817" width="14.9333333333333" style="1" customWidth="1"/>
    <col min="2818" max="2818" width="12.4666666666667" style="1" customWidth="1"/>
    <col min="2819" max="2819" width="14.6666666666667" style="1" customWidth="1"/>
    <col min="2820" max="2820" width="21.2" style="1" customWidth="1"/>
    <col min="2821" max="2821" width="8.4" style="1"/>
    <col min="2822" max="2822" width="8.6" style="1" customWidth="1"/>
    <col min="2823" max="2826" width="8.4" style="1"/>
    <col min="2827" max="2827" width="16.6" style="1" customWidth="1"/>
    <col min="2828" max="3072" width="8.4" style="1"/>
    <col min="3073" max="3073" width="14.9333333333333" style="1" customWidth="1"/>
    <col min="3074" max="3074" width="12.4666666666667" style="1" customWidth="1"/>
    <col min="3075" max="3075" width="14.6666666666667" style="1" customWidth="1"/>
    <col min="3076" max="3076" width="21.2" style="1" customWidth="1"/>
    <col min="3077" max="3077" width="8.4" style="1"/>
    <col min="3078" max="3078" width="8.6" style="1" customWidth="1"/>
    <col min="3079" max="3082" width="8.4" style="1"/>
    <col min="3083" max="3083" width="16.6" style="1" customWidth="1"/>
    <col min="3084" max="3328" width="8.4" style="1"/>
    <col min="3329" max="3329" width="14.9333333333333" style="1" customWidth="1"/>
    <col min="3330" max="3330" width="12.4666666666667" style="1" customWidth="1"/>
    <col min="3331" max="3331" width="14.6666666666667" style="1" customWidth="1"/>
    <col min="3332" max="3332" width="21.2" style="1" customWidth="1"/>
    <col min="3333" max="3333" width="8.4" style="1"/>
    <col min="3334" max="3334" width="8.6" style="1" customWidth="1"/>
    <col min="3335" max="3338" width="8.4" style="1"/>
    <col min="3339" max="3339" width="16.6" style="1" customWidth="1"/>
    <col min="3340" max="3584" width="8.4" style="1"/>
    <col min="3585" max="3585" width="14.9333333333333" style="1" customWidth="1"/>
    <col min="3586" max="3586" width="12.4666666666667" style="1" customWidth="1"/>
    <col min="3587" max="3587" width="14.6666666666667" style="1" customWidth="1"/>
    <col min="3588" max="3588" width="21.2" style="1" customWidth="1"/>
    <col min="3589" max="3589" width="8.4" style="1"/>
    <col min="3590" max="3590" width="8.6" style="1" customWidth="1"/>
    <col min="3591" max="3594" width="8.4" style="1"/>
    <col min="3595" max="3595" width="16.6" style="1" customWidth="1"/>
    <col min="3596" max="3840" width="8.4" style="1"/>
    <col min="3841" max="3841" width="14.9333333333333" style="1" customWidth="1"/>
    <col min="3842" max="3842" width="12.4666666666667" style="1" customWidth="1"/>
    <col min="3843" max="3843" width="14.6666666666667" style="1" customWidth="1"/>
    <col min="3844" max="3844" width="21.2" style="1" customWidth="1"/>
    <col min="3845" max="3845" width="8.4" style="1"/>
    <col min="3846" max="3846" width="8.6" style="1" customWidth="1"/>
    <col min="3847" max="3850" width="8.4" style="1"/>
    <col min="3851" max="3851" width="16.6" style="1" customWidth="1"/>
    <col min="3852" max="4096" width="8.4" style="1"/>
    <col min="4097" max="4097" width="14.9333333333333" style="1" customWidth="1"/>
    <col min="4098" max="4098" width="12.4666666666667" style="1" customWidth="1"/>
    <col min="4099" max="4099" width="14.6666666666667" style="1" customWidth="1"/>
    <col min="4100" max="4100" width="21.2" style="1" customWidth="1"/>
    <col min="4101" max="4101" width="8.4" style="1"/>
    <col min="4102" max="4102" width="8.6" style="1" customWidth="1"/>
    <col min="4103" max="4106" width="8.4" style="1"/>
    <col min="4107" max="4107" width="16.6" style="1" customWidth="1"/>
    <col min="4108" max="4352" width="8.4" style="1"/>
    <col min="4353" max="4353" width="14.9333333333333" style="1" customWidth="1"/>
    <col min="4354" max="4354" width="12.4666666666667" style="1" customWidth="1"/>
    <col min="4355" max="4355" width="14.6666666666667" style="1" customWidth="1"/>
    <col min="4356" max="4356" width="21.2" style="1" customWidth="1"/>
    <col min="4357" max="4357" width="8.4" style="1"/>
    <col min="4358" max="4358" width="8.6" style="1" customWidth="1"/>
    <col min="4359" max="4362" width="8.4" style="1"/>
    <col min="4363" max="4363" width="16.6" style="1" customWidth="1"/>
    <col min="4364" max="4608" width="8.4" style="1"/>
    <col min="4609" max="4609" width="14.9333333333333" style="1" customWidth="1"/>
    <col min="4610" max="4610" width="12.4666666666667" style="1" customWidth="1"/>
    <col min="4611" max="4611" width="14.6666666666667" style="1" customWidth="1"/>
    <col min="4612" max="4612" width="21.2" style="1" customWidth="1"/>
    <col min="4613" max="4613" width="8.4" style="1"/>
    <col min="4614" max="4614" width="8.6" style="1" customWidth="1"/>
    <col min="4615" max="4618" width="8.4" style="1"/>
    <col min="4619" max="4619" width="16.6" style="1" customWidth="1"/>
    <col min="4620" max="4864" width="8.4" style="1"/>
    <col min="4865" max="4865" width="14.9333333333333" style="1" customWidth="1"/>
    <col min="4866" max="4866" width="12.4666666666667" style="1" customWidth="1"/>
    <col min="4867" max="4867" width="14.6666666666667" style="1" customWidth="1"/>
    <col min="4868" max="4868" width="21.2" style="1" customWidth="1"/>
    <col min="4869" max="4869" width="8.4" style="1"/>
    <col min="4870" max="4870" width="8.6" style="1" customWidth="1"/>
    <col min="4871" max="4874" width="8.4" style="1"/>
    <col min="4875" max="4875" width="16.6" style="1" customWidth="1"/>
    <col min="4876" max="5120" width="8.4" style="1"/>
    <col min="5121" max="5121" width="14.9333333333333" style="1" customWidth="1"/>
    <col min="5122" max="5122" width="12.4666666666667" style="1" customWidth="1"/>
    <col min="5123" max="5123" width="14.6666666666667" style="1" customWidth="1"/>
    <col min="5124" max="5124" width="21.2" style="1" customWidth="1"/>
    <col min="5125" max="5125" width="8.4" style="1"/>
    <col min="5126" max="5126" width="8.6" style="1" customWidth="1"/>
    <col min="5127" max="5130" width="8.4" style="1"/>
    <col min="5131" max="5131" width="16.6" style="1" customWidth="1"/>
    <col min="5132" max="5376" width="8.4" style="1"/>
    <col min="5377" max="5377" width="14.9333333333333" style="1" customWidth="1"/>
    <col min="5378" max="5378" width="12.4666666666667" style="1" customWidth="1"/>
    <col min="5379" max="5379" width="14.6666666666667" style="1" customWidth="1"/>
    <col min="5380" max="5380" width="21.2" style="1" customWidth="1"/>
    <col min="5381" max="5381" width="8.4" style="1"/>
    <col min="5382" max="5382" width="8.6" style="1" customWidth="1"/>
    <col min="5383" max="5386" width="8.4" style="1"/>
    <col min="5387" max="5387" width="16.6" style="1" customWidth="1"/>
    <col min="5388" max="5632" width="8.4" style="1"/>
    <col min="5633" max="5633" width="14.9333333333333" style="1" customWidth="1"/>
    <col min="5634" max="5634" width="12.4666666666667" style="1" customWidth="1"/>
    <col min="5635" max="5635" width="14.6666666666667" style="1" customWidth="1"/>
    <col min="5636" max="5636" width="21.2" style="1" customWidth="1"/>
    <col min="5637" max="5637" width="8.4" style="1"/>
    <col min="5638" max="5638" width="8.6" style="1" customWidth="1"/>
    <col min="5639" max="5642" width="8.4" style="1"/>
    <col min="5643" max="5643" width="16.6" style="1" customWidth="1"/>
    <col min="5644" max="5888" width="8.4" style="1"/>
    <col min="5889" max="5889" width="14.9333333333333" style="1" customWidth="1"/>
    <col min="5890" max="5890" width="12.4666666666667" style="1" customWidth="1"/>
    <col min="5891" max="5891" width="14.6666666666667" style="1" customWidth="1"/>
    <col min="5892" max="5892" width="21.2" style="1" customWidth="1"/>
    <col min="5893" max="5893" width="8.4" style="1"/>
    <col min="5894" max="5894" width="8.6" style="1" customWidth="1"/>
    <col min="5895" max="5898" width="8.4" style="1"/>
    <col min="5899" max="5899" width="16.6" style="1" customWidth="1"/>
    <col min="5900" max="6144" width="8.4" style="1"/>
    <col min="6145" max="6145" width="14.9333333333333" style="1" customWidth="1"/>
    <col min="6146" max="6146" width="12.4666666666667" style="1" customWidth="1"/>
    <col min="6147" max="6147" width="14.6666666666667" style="1" customWidth="1"/>
    <col min="6148" max="6148" width="21.2" style="1" customWidth="1"/>
    <col min="6149" max="6149" width="8.4" style="1"/>
    <col min="6150" max="6150" width="8.6" style="1" customWidth="1"/>
    <col min="6151" max="6154" width="8.4" style="1"/>
    <col min="6155" max="6155" width="16.6" style="1" customWidth="1"/>
    <col min="6156" max="6400" width="8.4" style="1"/>
    <col min="6401" max="6401" width="14.9333333333333" style="1" customWidth="1"/>
    <col min="6402" max="6402" width="12.4666666666667" style="1" customWidth="1"/>
    <col min="6403" max="6403" width="14.6666666666667" style="1" customWidth="1"/>
    <col min="6404" max="6404" width="21.2" style="1" customWidth="1"/>
    <col min="6405" max="6405" width="8.4" style="1"/>
    <col min="6406" max="6406" width="8.6" style="1" customWidth="1"/>
    <col min="6407" max="6410" width="8.4" style="1"/>
    <col min="6411" max="6411" width="16.6" style="1" customWidth="1"/>
    <col min="6412" max="6656" width="8.4" style="1"/>
    <col min="6657" max="6657" width="14.9333333333333" style="1" customWidth="1"/>
    <col min="6658" max="6658" width="12.4666666666667" style="1" customWidth="1"/>
    <col min="6659" max="6659" width="14.6666666666667" style="1" customWidth="1"/>
    <col min="6660" max="6660" width="21.2" style="1" customWidth="1"/>
    <col min="6661" max="6661" width="8.4" style="1"/>
    <col min="6662" max="6662" width="8.6" style="1" customWidth="1"/>
    <col min="6663" max="6666" width="8.4" style="1"/>
    <col min="6667" max="6667" width="16.6" style="1" customWidth="1"/>
    <col min="6668" max="6912" width="8.4" style="1"/>
    <col min="6913" max="6913" width="14.9333333333333" style="1" customWidth="1"/>
    <col min="6914" max="6914" width="12.4666666666667" style="1" customWidth="1"/>
    <col min="6915" max="6915" width="14.6666666666667" style="1" customWidth="1"/>
    <col min="6916" max="6916" width="21.2" style="1" customWidth="1"/>
    <col min="6917" max="6917" width="8.4" style="1"/>
    <col min="6918" max="6918" width="8.6" style="1" customWidth="1"/>
    <col min="6919" max="6922" width="8.4" style="1"/>
    <col min="6923" max="6923" width="16.6" style="1" customWidth="1"/>
    <col min="6924" max="7168" width="8.4" style="1"/>
    <col min="7169" max="7169" width="14.9333333333333" style="1" customWidth="1"/>
    <col min="7170" max="7170" width="12.4666666666667" style="1" customWidth="1"/>
    <col min="7171" max="7171" width="14.6666666666667" style="1" customWidth="1"/>
    <col min="7172" max="7172" width="21.2" style="1" customWidth="1"/>
    <col min="7173" max="7173" width="8.4" style="1"/>
    <col min="7174" max="7174" width="8.6" style="1" customWidth="1"/>
    <col min="7175" max="7178" width="8.4" style="1"/>
    <col min="7179" max="7179" width="16.6" style="1" customWidth="1"/>
    <col min="7180" max="7424" width="8.4" style="1"/>
    <col min="7425" max="7425" width="14.9333333333333" style="1" customWidth="1"/>
    <col min="7426" max="7426" width="12.4666666666667" style="1" customWidth="1"/>
    <col min="7427" max="7427" width="14.6666666666667" style="1" customWidth="1"/>
    <col min="7428" max="7428" width="21.2" style="1" customWidth="1"/>
    <col min="7429" max="7429" width="8.4" style="1"/>
    <col min="7430" max="7430" width="8.6" style="1" customWidth="1"/>
    <col min="7431" max="7434" width="8.4" style="1"/>
    <col min="7435" max="7435" width="16.6" style="1" customWidth="1"/>
    <col min="7436" max="7680" width="8.4" style="1"/>
    <col min="7681" max="7681" width="14.9333333333333" style="1" customWidth="1"/>
    <col min="7682" max="7682" width="12.4666666666667" style="1" customWidth="1"/>
    <col min="7683" max="7683" width="14.6666666666667" style="1" customWidth="1"/>
    <col min="7684" max="7684" width="21.2" style="1" customWidth="1"/>
    <col min="7685" max="7685" width="8.4" style="1"/>
    <col min="7686" max="7686" width="8.6" style="1" customWidth="1"/>
    <col min="7687" max="7690" width="8.4" style="1"/>
    <col min="7691" max="7691" width="16.6" style="1" customWidth="1"/>
    <col min="7692" max="7936" width="8.4" style="1"/>
    <col min="7937" max="7937" width="14.9333333333333" style="1" customWidth="1"/>
    <col min="7938" max="7938" width="12.4666666666667" style="1" customWidth="1"/>
    <col min="7939" max="7939" width="14.6666666666667" style="1" customWidth="1"/>
    <col min="7940" max="7940" width="21.2" style="1" customWidth="1"/>
    <col min="7941" max="7941" width="8.4" style="1"/>
    <col min="7942" max="7942" width="8.6" style="1" customWidth="1"/>
    <col min="7943" max="7946" width="8.4" style="1"/>
    <col min="7947" max="7947" width="16.6" style="1" customWidth="1"/>
    <col min="7948" max="8192" width="8.4" style="1"/>
    <col min="8193" max="8193" width="14.9333333333333" style="1" customWidth="1"/>
    <col min="8194" max="8194" width="12.4666666666667" style="1" customWidth="1"/>
    <col min="8195" max="8195" width="14.6666666666667" style="1" customWidth="1"/>
    <col min="8196" max="8196" width="21.2" style="1" customWidth="1"/>
    <col min="8197" max="8197" width="8.4" style="1"/>
    <col min="8198" max="8198" width="8.6" style="1" customWidth="1"/>
    <col min="8199" max="8202" width="8.4" style="1"/>
    <col min="8203" max="8203" width="16.6" style="1" customWidth="1"/>
    <col min="8204" max="8448" width="8.4" style="1"/>
    <col min="8449" max="8449" width="14.9333333333333" style="1" customWidth="1"/>
    <col min="8450" max="8450" width="12.4666666666667" style="1" customWidth="1"/>
    <col min="8451" max="8451" width="14.6666666666667" style="1" customWidth="1"/>
    <col min="8452" max="8452" width="21.2" style="1" customWidth="1"/>
    <col min="8453" max="8453" width="8.4" style="1"/>
    <col min="8454" max="8454" width="8.6" style="1" customWidth="1"/>
    <col min="8455" max="8458" width="8.4" style="1"/>
    <col min="8459" max="8459" width="16.6" style="1" customWidth="1"/>
    <col min="8460" max="8704" width="8.4" style="1"/>
    <col min="8705" max="8705" width="14.9333333333333" style="1" customWidth="1"/>
    <col min="8706" max="8706" width="12.4666666666667" style="1" customWidth="1"/>
    <col min="8707" max="8707" width="14.6666666666667" style="1" customWidth="1"/>
    <col min="8708" max="8708" width="21.2" style="1" customWidth="1"/>
    <col min="8709" max="8709" width="8.4" style="1"/>
    <col min="8710" max="8710" width="8.6" style="1" customWidth="1"/>
    <col min="8711" max="8714" width="8.4" style="1"/>
    <col min="8715" max="8715" width="16.6" style="1" customWidth="1"/>
    <col min="8716" max="8960" width="8.4" style="1"/>
    <col min="8961" max="8961" width="14.9333333333333" style="1" customWidth="1"/>
    <col min="8962" max="8962" width="12.4666666666667" style="1" customWidth="1"/>
    <col min="8963" max="8963" width="14.6666666666667" style="1" customWidth="1"/>
    <col min="8964" max="8964" width="21.2" style="1" customWidth="1"/>
    <col min="8965" max="8965" width="8.4" style="1"/>
    <col min="8966" max="8966" width="8.6" style="1" customWidth="1"/>
    <col min="8967" max="8970" width="8.4" style="1"/>
    <col min="8971" max="8971" width="16.6" style="1" customWidth="1"/>
    <col min="8972" max="9216" width="8.4" style="1"/>
    <col min="9217" max="9217" width="14.9333333333333" style="1" customWidth="1"/>
    <col min="9218" max="9218" width="12.4666666666667" style="1" customWidth="1"/>
    <col min="9219" max="9219" width="14.6666666666667" style="1" customWidth="1"/>
    <col min="9220" max="9220" width="21.2" style="1" customWidth="1"/>
    <col min="9221" max="9221" width="8.4" style="1"/>
    <col min="9222" max="9222" width="8.6" style="1" customWidth="1"/>
    <col min="9223" max="9226" width="8.4" style="1"/>
    <col min="9227" max="9227" width="16.6" style="1" customWidth="1"/>
    <col min="9228" max="9472" width="8.4" style="1"/>
    <col min="9473" max="9473" width="14.9333333333333" style="1" customWidth="1"/>
    <col min="9474" max="9474" width="12.4666666666667" style="1" customWidth="1"/>
    <col min="9475" max="9475" width="14.6666666666667" style="1" customWidth="1"/>
    <col min="9476" max="9476" width="21.2" style="1" customWidth="1"/>
    <col min="9477" max="9477" width="8.4" style="1"/>
    <col min="9478" max="9478" width="8.6" style="1" customWidth="1"/>
    <col min="9479" max="9482" width="8.4" style="1"/>
    <col min="9483" max="9483" width="16.6" style="1" customWidth="1"/>
    <col min="9484" max="9728" width="8.4" style="1"/>
    <col min="9729" max="9729" width="14.9333333333333" style="1" customWidth="1"/>
    <col min="9730" max="9730" width="12.4666666666667" style="1" customWidth="1"/>
    <col min="9731" max="9731" width="14.6666666666667" style="1" customWidth="1"/>
    <col min="9732" max="9732" width="21.2" style="1" customWidth="1"/>
    <col min="9733" max="9733" width="8.4" style="1"/>
    <col min="9734" max="9734" width="8.6" style="1" customWidth="1"/>
    <col min="9735" max="9738" width="8.4" style="1"/>
    <col min="9739" max="9739" width="16.6" style="1" customWidth="1"/>
    <col min="9740" max="9984" width="8.4" style="1"/>
    <col min="9985" max="9985" width="14.9333333333333" style="1" customWidth="1"/>
    <col min="9986" max="9986" width="12.4666666666667" style="1" customWidth="1"/>
    <col min="9987" max="9987" width="14.6666666666667" style="1" customWidth="1"/>
    <col min="9988" max="9988" width="21.2" style="1" customWidth="1"/>
    <col min="9989" max="9989" width="8.4" style="1"/>
    <col min="9990" max="9990" width="8.6" style="1" customWidth="1"/>
    <col min="9991" max="9994" width="8.4" style="1"/>
    <col min="9995" max="9995" width="16.6" style="1" customWidth="1"/>
    <col min="9996" max="10240" width="8.4" style="1"/>
    <col min="10241" max="10241" width="14.9333333333333" style="1" customWidth="1"/>
    <col min="10242" max="10242" width="12.4666666666667" style="1" customWidth="1"/>
    <col min="10243" max="10243" width="14.6666666666667" style="1" customWidth="1"/>
    <col min="10244" max="10244" width="21.2" style="1" customWidth="1"/>
    <col min="10245" max="10245" width="8.4" style="1"/>
    <col min="10246" max="10246" width="8.6" style="1" customWidth="1"/>
    <col min="10247" max="10250" width="8.4" style="1"/>
    <col min="10251" max="10251" width="16.6" style="1" customWidth="1"/>
    <col min="10252" max="10496" width="8.4" style="1"/>
    <col min="10497" max="10497" width="14.9333333333333" style="1" customWidth="1"/>
    <col min="10498" max="10498" width="12.4666666666667" style="1" customWidth="1"/>
    <col min="10499" max="10499" width="14.6666666666667" style="1" customWidth="1"/>
    <col min="10500" max="10500" width="21.2" style="1" customWidth="1"/>
    <col min="10501" max="10501" width="8.4" style="1"/>
    <col min="10502" max="10502" width="8.6" style="1" customWidth="1"/>
    <col min="10503" max="10506" width="8.4" style="1"/>
    <col min="10507" max="10507" width="16.6" style="1" customWidth="1"/>
    <col min="10508" max="10752" width="8.4" style="1"/>
    <col min="10753" max="10753" width="14.9333333333333" style="1" customWidth="1"/>
    <col min="10754" max="10754" width="12.4666666666667" style="1" customWidth="1"/>
    <col min="10755" max="10755" width="14.6666666666667" style="1" customWidth="1"/>
    <col min="10756" max="10756" width="21.2" style="1" customWidth="1"/>
    <col min="10757" max="10757" width="8.4" style="1"/>
    <col min="10758" max="10758" width="8.6" style="1" customWidth="1"/>
    <col min="10759" max="10762" width="8.4" style="1"/>
    <col min="10763" max="10763" width="16.6" style="1" customWidth="1"/>
    <col min="10764" max="11008" width="8.4" style="1"/>
    <col min="11009" max="11009" width="14.9333333333333" style="1" customWidth="1"/>
    <col min="11010" max="11010" width="12.4666666666667" style="1" customWidth="1"/>
    <col min="11011" max="11011" width="14.6666666666667" style="1" customWidth="1"/>
    <col min="11012" max="11012" width="21.2" style="1" customWidth="1"/>
    <col min="11013" max="11013" width="8.4" style="1"/>
    <col min="11014" max="11014" width="8.6" style="1" customWidth="1"/>
    <col min="11015" max="11018" width="8.4" style="1"/>
    <col min="11019" max="11019" width="16.6" style="1" customWidth="1"/>
    <col min="11020" max="11264" width="8.4" style="1"/>
    <col min="11265" max="11265" width="14.9333333333333" style="1" customWidth="1"/>
    <col min="11266" max="11266" width="12.4666666666667" style="1" customWidth="1"/>
    <col min="11267" max="11267" width="14.6666666666667" style="1" customWidth="1"/>
    <col min="11268" max="11268" width="21.2" style="1" customWidth="1"/>
    <col min="11269" max="11269" width="8.4" style="1"/>
    <col min="11270" max="11270" width="8.6" style="1" customWidth="1"/>
    <col min="11271" max="11274" width="8.4" style="1"/>
    <col min="11275" max="11275" width="16.6" style="1" customWidth="1"/>
    <col min="11276" max="11520" width="8.4" style="1"/>
    <col min="11521" max="11521" width="14.9333333333333" style="1" customWidth="1"/>
    <col min="11522" max="11522" width="12.4666666666667" style="1" customWidth="1"/>
    <col min="11523" max="11523" width="14.6666666666667" style="1" customWidth="1"/>
    <col min="11524" max="11524" width="21.2" style="1" customWidth="1"/>
    <col min="11525" max="11525" width="8.4" style="1"/>
    <col min="11526" max="11526" width="8.6" style="1" customWidth="1"/>
    <col min="11527" max="11530" width="8.4" style="1"/>
    <col min="11531" max="11531" width="16.6" style="1" customWidth="1"/>
    <col min="11532" max="11776" width="8.4" style="1"/>
    <col min="11777" max="11777" width="14.9333333333333" style="1" customWidth="1"/>
    <col min="11778" max="11778" width="12.4666666666667" style="1" customWidth="1"/>
    <col min="11779" max="11779" width="14.6666666666667" style="1" customWidth="1"/>
    <col min="11780" max="11780" width="21.2" style="1" customWidth="1"/>
    <col min="11781" max="11781" width="8.4" style="1"/>
    <col min="11782" max="11782" width="8.6" style="1" customWidth="1"/>
    <col min="11783" max="11786" width="8.4" style="1"/>
    <col min="11787" max="11787" width="16.6" style="1" customWidth="1"/>
    <col min="11788" max="12032" width="8.4" style="1"/>
    <col min="12033" max="12033" width="14.9333333333333" style="1" customWidth="1"/>
    <col min="12034" max="12034" width="12.4666666666667" style="1" customWidth="1"/>
    <col min="12035" max="12035" width="14.6666666666667" style="1" customWidth="1"/>
    <col min="12036" max="12036" width="21.2" style="1" customWidth="1"/>
    <col min="12037" max="12037" width="8.4" style="1"/>
    <col min="12038" max="12038" width="8.6" style="1" customWidth="1"/>
    <col min="12039" max="12042" width="8.4" style="1"/>
    <col min="12043" max="12043" width="16.6" style="1" customWidth="1"/>
    <col min="12044" max="12288" width="8.4" style="1"/>
    <col min="12289" max="12289" width="14.9333333333333" style="1" customWidth="1"/>
    <col min="12290" max="12290" width="12.4666666666667" style="1" customWidth="1"/>
    <col min="12291" max="12291" width="14.6666666666667" style="1" customWidth="1"/>
    <col min="12292" max="12292" width="21.2" style="1" customWidth="1"/>
    <col min="12293" max="12293" width="8.4" style="1"/>
    <col min="12294" max="12294" width="8.6" style="1" customWidth="1"/>
    <col min="12295" max="12298" width="8.4" style="1"/>
    <col min="12299" max="12299" width="16.6" style="1" customWidth="1"/>
    <col min="12300" max="12544" width="8.4" style="1"/>
    <col min="12545" max="12545" width="14.9333333333333" style="1" customWidth="1"/>
    <col min="12546" max="12546" width="12.4666666666667" style="1" customWidth="1"/>
    <col min="12547" max="12547" width="14.6666666666667" style="1" customWidth="1"/>
    <col min="12548" max="12548" width="21.2" style="1" customWidth="1"/>
    <col min="12549" max="12549" width="8.4" style="1"/>
    <col min="12550" max="12550" width="8.6" style="1" customWidth="1"/>
    <col min="12551" max="12554" width="8.4" style="1"/>
    <col min="12555" max="12555" width="16.6" style="1" customWidth="1"/>
    <col min="12556" max="12800" width="8.4" style="1"/>
    <col min="12801" max="12801" width="14.9333333333333" style="1" customWidth="1"/>
    <col min="12802" max="12802" width="12.4666666666667" style="1" customWidth="1"/>
    <col min="12803" max="12803" width="14.6666666666667" style="1" customWidth="1"/>
    <col min="12804" max="12804" width="21.2" style="1" customWidth="1"/>
    <col min="12805" max="12805" width="8.4" style="1"/>
    <col min="12806" max="12806" width="8.6" style="1" customWidth="1"/>
    <col min="12807" max="12810" width="8.4" style="1"/>
    <col min="12811" max="12811" width="16.6" style="1" customWidth="1"/>
    <col min="12812" max="13056" width="8.4" style="1"/>
    <col min="13057" max="13057" width="14.9333333333333" style="1" customWidth="1"/>
    <col min="13058" max="13058" width="12.4666666666667" style="1" customWidth="1"/>
    <col min="13059" max="13059" width="14.6666666666667" style="1" customWidth="1"/>
    <col min="13060" max="13060" width="21.2" style="1" customWidth="1"/>
    <col min="13061" max="13061" width="8.4" style="1"/>
    <col min="13062" max="13062" width="8.6" style="1" customWidth="1"/>
    <col min="13063" max="13066" width="8.4" style="1"/>
    <col min="13067" max="13067" width="16.6" style="1" customWidth="1"/>
    <col min="13068" max="13312" width="8.4" style="1"/>
    <col min="13313" max="13313" width="14.9333333333333" style="1" customWidth="1"/>
    <col min="13314" max="13314" width="12.4666666666667" style="1" customWidth="1"/>
    <col min="13315" max="13315" width="14.6666666666667" style="1" customWidth="1"/>
    <col min="13316" max="13316" width="21.2" style="1" customWidth="1"/>
    <col min="13317" max="13317" width="8.4" style="1"/>
    <col min="13318" max="13318" width="8.6" style="1" customWidth="1"/>
    <col min="13319" max="13322" width="8.4" style="1"/>
    <col min="13323" max="13323" width="16.6" style="1" customWidth="1"/>
    <col min="13324" max="13568" width="8.4" style="1"/>
    <col min="13569" max="13569" width="14.9333333333333" style="1" customWidth="1"/>
    <col min="13570" max="13570" width="12.4666666666667" style="1" customWidth="1"/>
    <col min="13571" max="13571" width="14.6666666666667" style="1" customWidth="1"/>
    <col min="13572" max="13572" width="21.2" style="1" customWidth="1"/>
    <col min="13573" max="13573" width="8.4" style="1"/>
    <col min="13574" max="13574" width="8.6" style="1" customWidth="1"/>
    <col min="13575" max="13578" width="8.4" style="1"/>
    <col min="13579" max="13579" width="16.6" style="1" customWidth="1"/>
    <col min="13580" max="13824" width="8.4" style="1"/>
    <col min="13825" max="13825" width="14.9333333333333" style="1" customWidth="1"/>
    <col min="13826" max="13826" width="12.4666666666667" style="1" customWidth="1"/>
    <col min="13827" max="13827" width="14.6666666666667" style="1" customWidth="1"/>
    <col min="13828" max="13828" width="21.2" style="1" customWidth="1"/>
    <col min="13829" max="13829" width="8.4" style="1"/>
    <col min="13830" max="13830" width="8.6" style="1" customWidth="1"/>
    <col min="13831" max="13834" width="8.4" style="1"/>
    <col min="13835" max="13835" width="16.6" style="1" customWidth="1"/>
    <col min="13836" max="14080" width="8.4" style="1"/>
    <col min="14081" max="14081" width="14.9333333333333" style="1" customWidth="1"/>
    <col min="14082" max="14082" width="12.4666666666667" style="1" customWidth="1"/>
    <col min="14083" max="14083" width="14.6666666666667" style="1" customWidth="1"/>
    <col min="14084" max="14084" width="21.2" style="1" customWidth="1"/>
    <col min="14085" max="14085" width="8.4" style="1"/>
    <col min="14086" max="14086" width="8.6" style="1" customWidth="1"/>
    <col min="14087" max="14090" width="8.4" style="1"/>
    <col min="14091" max="14091" width="16.6" style="1" customWidth="1"/>
    <col min="14092" max="14336" width="8.4" style="1"/>
    <col min="14337" max="14337" width="14.9333333333333" style="1" customWidth="1"/>
    <col min="14338" max="14338" width="12.4666666666667" style="1" customWidth="1"/>
    <col min="14339" max="14339" width="14.6666666666667" style="1" customWidth="1"/>
    <col min="14340" max="14340" width="21.2" style="1" customWidth="1"/>
    <col min="14341" max="14341" width="8.4" style="1"/>
    <col min="14342" max="14342" width="8.6" style="1" customWidth="1"/>
    <col min="14343" max="14346" width="8.4" style="1"/>
    <col min="14347" max="14347" width="16.6" style="1" customWidth="1"/>
    <col min="14348" max="14592" width="8.4" style="1"/>
    <col min="14593" max="14593" width="14.9333333333333" style="1" customWidth="1"/>
    <col min="14594" max="14594" width="12.4666666666667" style="1" customWidth="1"/>
    <col min="14595" max="14595" width="14.6666666666667" style="1" customWidth="1"/>
    <col min="14596" max="14596" width="21.2" style="1" customWidth="1"/>
    <col min="14597" max="14597" width="8.4" style="1"/>
    <col min="14598" max="14598" width="8.6" style="1" customWidth="1"/>
    <col min="14599" max="14602" width="8.4" style="1"/>
    <col min="14603" max="14603" width="16.6" style="1" customWidth="1"/>
    <col min="14604" max="14848" width="8.4" style="1"/>
    <col min="14849" max="14849" width="14.9333333333333" style="1" customWidth="1"/>
    <col min="14850" max="14850" width="12.4666666666667" style="1" customWidth="1"/>
    <col min="14851" max="14851" width="14.6666666666667" style="1" customWidth="1"/>
    <col min="14852" max="14852" width="21.2" style="1" customWidth="1"/>
    <col min="14853" max="14853" width="8.4" style="1"/>
    <col min="14854" max="14854" width="8.6" style="1" customWidth="1"/>
    <col min="14855" max="14858" width="8.4" style="1"/>
    <col min="14859" max="14859" width="16.6" style="1" customWidth="1"/>
    <col min="14860" max="15104" width="8.4" style="1"/>
    <col min="15105" max="15105" width="14.9333333333333" style="1" customWidth="1"/>
    <col min="15106" max="15106" width="12.4666666666667" style="1" customWidth="1"/>
    <col min="15107" max="15107" width="14.6666666666667" style="1" customWidth="1"/>
    <col min="15108" max="15108" width="21.2" style="1" customWidth="1"/>
    <col min="15109" max="15109" width="8.4" style="1"/>
    <col min="15110" max="15110" width="8.6" style="1" customWidth="1"/>
    <col min="15111" max="15114" width="8.4" style="1"/>
    <col min="15115" max="15115" width="16.6" style="1" customWidth="1"/>
    <col min="15116" max="15360" width="8.4" style="1"/>
    <col min="15361" max="15361" width="14.9333333333333" style="1" customWidth="1"/>
    <col min="15362" max="15362" width="12.4666666666667" style="1" customWidth="1"/>
    <col min="15363" max="15363" width="14.6666666666667" style="1" customWidth="1"/>
    <col min="15364" max="15364" width="21.2" style="1" customWidth="1"/>
    <col min="15365" max="15365" width="8.4" style="1"/>
    <col min="15366" max="15366" width="8.6" style="1" customWidth="1"/>
    <col min="15367" max="15370" width="8.4" style="1"/>
    <col min="15371" max="15371" width="16.6" style="1" customWidth="1"/>
    <col min="15372" max="15616" width="8.4" style="1"/>
    <col min="15617" max="15617" width="14.9333333333333" style="1" customWidth="1"/>
    <col min="15618" max="15618" width="12.4666666666667" style="1" customWidth="1"/>
    <col min="15619" max="15619" width="14.6666666666667" style="1" customWidth="1"/>
    <col min="15620" max="15620" width="21.2" style="1" customWidth="1"/>
    <col min="15621" max="15621" width="8.4" style="1"/>
    <col min="15622" max="15622" width="8.6" style="1" customWidth="1"/>
    <col min="15623" max="15626" width="8.4" style="1"/>
    <col min="15627" max="15627" width="16.6" style="1" customWidth="1"/>
    <col min="15628" max="15872" width="8.4" style="1"/>
    <col min="15873" max="15873" width="14.9333333333333" style="1" customWidth="1"/>
    <col min="15874" max="15874" width="12.4666666666667" style="1" customWidth="1"/>
    <col min="15875" max="15875" width="14.6666666666667" style="1" customWidth="1"/>
    <col min="15876" max="15876" width="21.2" style="1" customWidth="1"/>
    <col min="15877" max="15877" width="8.4" style="1"/>
    <col min="15878" max="15878" width="8.6" style="1" customWidth="1"/>
    <col min="15879" max="15882" width="8.4" style="1"/>
    <col min="15883" max="15883" width="16.6" style="1" customWidth="1"/>
    <col min="15884" max="16128" width="8.4" style="1"/>
    <col min="16129" max="16129" width="14.9333333333333" style="1" customWidth="1"/>
    <col min="16130" max="16130" width="12.4666666666667" style="1" customWidth="1"/>
    <col min="16131" max="16131" width="14.6666666666667" style="1" customWidth="1"/>
    <col min="16132" max="16132" width="21.2" style="1" customWidth="1"/>
    <col min="16133" max="16133" width="8.4" style="1"/>
    <col min="16134" max="16134" width="8.6" style="1" customWidth="1"/>
    <col min="16135" max="16138" width="8.4" style="1"/>
    <col min="16139" max="16139" width="16.6" style="1" customWidth="1"/>
    <col min="16140" max="16384" width="8.4" style="1"/>
  </cols>
  <sheetData>
    <row r="1" ht="15.75" spans="1:11">
      <c r="A1" s="2" t="s">
        <v>168</v>
      </c>
      <c r="B1" s="2" t="s">
        <v>169</v>
      </c>
      <c r="C1" s="2" t="s">
        <v>170</v>
      </c>
      <c r="D1" s="2" t="s">
        <v>171</v>
      </c>
      <c r="E1" s="2" t="s">
        <v>172</v>
      </c>
      <c r="F1" s="2"/>
      <c r="G1" s="2"/>
      <c r="H1" s="2" t="s">
        <v>173</v>
      </c>
      <c r="I1" s="2"/>
      <c r="J1" s="2"/>
      <c r="K1" s="2" t="s">
        <v>174</v>
      </c>
    </row>
    <row r="2" ht="15.75" spans="1:11">
      <c r="A2" s="2"/>
      <c r="B2" s="2"/>
      <c r="C2" s="2"/>
      <c r="D2" s="2"/>
      <c r="E2" s="2" t="s">
        <v>175</v>
      </c>
      <c r="F2" s="2" t="s">
        <v>176</v>
      </c>
      <c r="G2" s="2" t="s">
        <v>177</v>
      </c>
      <c r="H2" s="2" t="s">
        <v>175</v>
      </c>
      <c r="I2" s="2" t="s">
        <v>177</v>
      </c>
      <c r="J2" s="2" t="s">
        <v>20</v>
      </c>
      <c r="K2" s="2"/>
    </row>
    <row r="3" ht="30" spans="1:11">
      <c r="A3" s="3">
        <v>43732</v>
      </c>
      <c r="B3" s="4" t="s">
        <v>178</v>
      </c>
      <c r="C3" s="4" t="s">
        <v>179</v>
      </c>
      <c r="D3" s="4" t="s">
        <v>180</v>
      </c>
      <c r="E3" s="4" t="s">
        <v>181</v>
      </c>
      <c r="F3" s="5">
        <v>1250</v>
      </c>
      <c r="G3" s="6">
        <v>1</v>
      </c>
      <c r="H3" s="4" t="s">
        <v>181</v>
      </c>
      <c r="I3" s="4" t="s">
        <v>182</v>
      </c>
      <c r="J3" s="4" t="s">
        <v>182</v>
      </c>
      <c r="K3" s="4" t="s">
        <v>183</v>
      </c>
    </row>
    <row r="4" ht="30" spans="1:11">
      <c r="A4" s="3">
        <v>43730</v>
      </c>
      <c r="B4" s="4" t="s">
        <v>184</v>
      </c>
      <c r="C4" s="4" t="s">
        <v>185</v>
      </c>
      <c r="D4" s="4" t="s">
        <v>186</v>
      </c>
      <c r="E4" s="4" t="s">
        <v>181</v>
      </c>
      <c r="F4" s="5">
        <v>720</v>
      </c>
      <c r="G4" s="6">
        <v>1</v>
      </c>
      <c r="H4" s="4" t="s">
        <v>181</v>
      </c>
      <c r="I4" s="4" t="s">
        <v>182</v>
      </c>
      <c r="J4" s="4" t="s">
        <v>182</v>
      </c>
      <c r="K4" s="4" t="s">
        <v>142</v>
      </c>
    </row>
    <row r="5" ht="30" spans="1:11">
      <c r="A5" s="3">
        <v>43732</v>
      </c>
      <c r="B5" s="4" t="s">
        <v>187</v>
      </c>
      <c r="C5" s="4" t="s">
        <v>179</v>
      </c>
      <c r="D5" s="4" t="s">
        <v>188</v>
      </c>
      <c r="E5" s="4" t="s">
        <v>181</v>
      </c>
      <c r="F5" s="5">
        <v>1250</v>
      </c>
      <c r="G5" s="6">
        <v>1</v>
      </c>
      <c r="H5" s="4" t="s">
        <v>181</v>
      </c>
      <c r="I5" s="4" t="s">
        <v>182</v>
      </c>
      <c r="J5" s="4" t="s">
        <v>182</v>
      </c>
      <c r="K5" s="4" t="s">
        <v>189</v>
      </c>
    </row>
    <row r="6" ht="30" spans="1:11">
      <c r="A6" s="3">
        <v>43730</v>
      </c>
      <c r="B6" s="4" t="s">
        <v>190</v>
      </c>
      <c r="C6" s="4" t="s">
        <v>191</v>
      </c>
      <c r="D6" s="4" t="s">
        <v>192</v>
      </c>
      <c r="E6" s="4" t="s">
        <v>181</v>
      </c>
      <c r="F6" s="5">
        <v>9410</v>
      </c>
      <c r="G6" s="6">
        <v>1</v>
      </c>
      <c r="H6" s="4" t="s">
        <v>181</v>
      </c>
      <c r="I6" s="4" t="s">
        <v>182</v>
      </c>
      <c r="J6" s="4" t="s">
        <v>182</v>
      </c>
      <c r="K6" s="4" t="s">
        <v>193</v>
      </c>
    </row>
    <row r="7" ht="30" spans="1:11">
      <c r="A7" s="3">
        <v>43730</v>
      </c>
      <c r="B7" s="4" t="s">
        <v>190</v>
      </c>
      <c r="C7" s="4" t="s">
        <v>191</v>
      </c>
      <c r="D7" s="4" t="s">
        <v>192</v>
      </c>
      <c r="E7" s="4" t="s">
        <v>181</v>
      </c>
      <c r="F7" s="5">
        <v>1590</v>
      </c>
      <c r="G7" s="6">
        <v>1</v>
      </c>
      <c r="H7" s="4" t="s">
        <v>181</v>
      </c>
      <c r="I7" s="4" t="s">
        <v>182</v>
      </c>
      <c r="J7" s="4" t="s">
        <v>182</v>
      </c>
      <c r="K7" s="4" t="s">
        <v>194</v>
      </c>
    </row>
    <row r="8" ht="30" spans="1:11">
      <c r="A8" s="3">
        <v>43730</v>
      </c>
      <c r="B8" s="4" t="s">
        <v>190</v>
      </c>
      <c r="C8" s="4" t="s">
        <v>191</v>
      </c>
      <c r="D8" s="4" t="s">
        <v>195</v>
      </c>
      <c r="E8" s="4" t="s">
        <v>181</v>
      </c>
      <c r="F8" s="5">
        <v>9410</v>
      </c>
      <c r="G8" s="6">
        <v>1</v>
      </c>
      <c r="H8" s="4" t="s">
        <v>181</v>
      </c>
      <c r="I8" s="4" t="s">
        <v>182</v>
      </c>
      <c r="J8" s="4" t="s">
        <v>182</v>
      </c>
      <c r="K8" s="4" t="s">
        <v>196</v>
      </c>
    </row>
    <row r="9" ht="30" spans="1:11">
      <c r="A9" s="3">
        <v>43730</v>
      </c>
      <c r="B9" s="4" t="s">
        <v>197</v>
      </c>
      <c r="C9" s="4" t="s">
        <v>191</v>
      </c>
      <c r="D9" s="4" t="s">
        <v>198</v>
      </c>
      <c r="E9" s="4" t="s">
        <v>181</v>
      </c>
      <c r="F9" s="5">
        <v>1590</v>
      </c>
      <c r="G9" s="6">
        <v>1</v>
      </c>
      <c r="H9" s="4" t="s">
        <v>181</v>
      </c>
      <c r="I9" s="4" t="s">
        <v>182</v>
      </c>
      <c r="J9" s="4" t="s">
        <v>182</v>
      </c>
      <c r="K9" s="4" t="s">
        <v>199</v>
      </c>
    </row>
    <row r="10" ht="30" spans="1:11">
      <c r="A10" s="3">
        <v>43730</v>
      </c>
      <c r="B10" s="4" t="s">
        <v>200</v>
      </c>
      <c r="C10" s="4" t="s">
        <v>201</v>
      </c>
      <c r="D10" s="4" t="s">
        <v>202</v>
      </c>
      <c r="E10" s="4" t="s">
        <v>181</v>
      </c>
      <c r="F10" s="5">
        <v>1510</v>
      </c>
      <c r="G10" s="6">
        <v>1</v>
      </c>
      <c r="H10" s="4" t="s">
        <v>181</v>
      </c>
      <c r="I10" s="4" t="s">
        <v>182</v>
      </c>
      <c r="J10" s="4" t="s">
        <v>182</v>
      </c>
      <c r="K10" s="4" t="s">
        <v>203</v>
      </c>
    </row>
    <row r="11" ht="30" spans="1:11">
      <c r="A11" s="3">
        <v>43730</v>
      </c>
      <c r="B11" s="4" t="s">
        <v>204</v>
      </c>
      <c r="C11" s="4" t="s">
        <v>191</v>
      </c>
      <c r="D11" s="4" t="s">
        <v>205</v>
      </c>
      <c r="E11" s="4" t="s">
        <v>181</v>
      </c>
      <c r="F11" s="5">
        <v>1950</v>
      </c>
      <c r="G11" s="6">
        <v>1</v>
      </c>
      <c r="H11" s="4" t="s">
        <v>181</v>
      </c>
      <c r="I11" s="4" t="s">
        <v>182</v>
      </c>
      <c r="J11" s="4" t="s">
        <v>182</v>
      </c>
      <c r="K11" s="4" t="s">
        <v>206</v>
      </c>
    </row>
    <row r="12" ht="30" spans="1:11">
      <c r="A12" s="3">
        <v>43730</v>
      </c>
      <c r="B12" s="4" t="s">
        <v>204</v>
      </c>
      <c r="C12" s="4" t="s">
        <v>191</v>
      </c>
      <c r="D12" s="4" t="s">
        <v>205</v>
      </c>
      <c r="E12" s="4" t="s">
        <v>181</v>
      </c>
      <c r="F12" s="5">
        <v>1950</v>
      </c>
      <c r="G12" s="6">
        <v>1</v>
      </c>
      <c r="H12" s="4" t="s">
        <v>181</v>
      </c>
      <c r="I12" s="4" t="s">
        <v>182</v>
      </c>
      <c r="J12" s="4" t="s">
        <v>182</v>
      </c>
      <c r="K12" s="4" t="s">
        <v>207</v>
      </c>
    </row>
    <row r="13" ht="30" spans="1:11">
      <c r="A13" s="3">
        <v>43730</v>
      </c>
      <c r="B13" s="4" t="s">
        <v>204</v>
      </c>
      <c r="C13" s="4" t="s">
        <v>191</v>
      </c>
      <c r="D13" s="4" t="s">
        <v>205</v>
      </c>
      <c r="E13" s="4" t="s">
        <v>181</v>
      </c>
      <c r="F13" s="5">
        <v>1950</v>
      </c>
      <c r="G13" s="6">
        <v>1</v>
      </c>
      <c r="H13" s="4" t="s">
        <v>181</v>
      </c>
      <c r="I13" s="4" t="s">
        <v>182</v>
      </c>
      <c r="J13" s="4" t="s">
        <v>182</v>
      </c>
      <c r="K13" s="4" t="s">
        <v>208</v>
      </c>
    </row>
    <row r="14" ht="30" spans="1:11">
      <c r="A14" s="3">
        <v>43730</v>
      </c>
      <c r="B14" s="4" t="s">
        <v>209</v>
      </c>
      <c r="C14" s="4" t="s">
        <v>191</v>
      </c>
      <c r="D14" s="4" t="s">
        <v>210</v>
      </c>
      <c r="E14" s="4" t="s">
        <v>181</v>
      </c>
      <c r="F14" s="5">
        <v>1950</v>
      </c>
      <c r="G14" s="6">
        <v>1</v>
      </c>
      <c r="H14" s="4" t="s">
        <v>181</v>
      </c>
      <c r="I14" s="4" t="s">
        <v>182</v>
      </c>
      <c r="J14" s="4" t="s">
        <v>182</v>
      </c>
      <c r="K14" s="4" t="s">
        <v>211</v>
      </c>
    </row>
    <row r="15" ht="30" spans="1:11">
      <c r="A15" s="3">
        <v>43730</v>
      </c>
      <c r="B15" s="4" t="s">
        <v>212</v>
      </c>
      <c r="C15" s="4" t="s">
        <v>191</v>
      </c>
      <c r="D15" s="4" t="s">
        <v>213</v>
      </c>
      <c r="E15" s="4" t="s">
        <v>181</v>
      </c>
      <c r="F15" s="5">
        <v>1950</v>
      </c>
      <c r="G15" s="6">
        <v>1</v>
      </c>
      <c r="H15" s="4" t="s">
        <v>181</v>
      </c>
      <c r="I15" s="4" t="s">
        <v>182</v>
      </c>
      <c r="J15" s="4" t="s">
        <v>182</v>
      </c>
      <c r="K15" s="4" t="s">
        <v>214</v>
      </c>
    </row>
    <row r="16" ht="30" spans="1:11">
      <c r="A16" s="3">
        <v>43730</v>
      </c>
      <c r="B16" s="4" t="s">
        <v>215</v>
      </c>
      <c r="C16" s="4" t="s">
        <v>191</v>
      </c>
      <c r="D16" s="4" t="s">
        <v>216</v>
      </c>
      <c r="E16" s="4" t="s">
        <v>181</v>
      </c>
      <c r="F16" s="5">
        <v>1770</v>
      </c>
      <c r="G16" s="6">
        <v>1</v>
      </c>
      <c r="H16" s="4" t="s">
        <v>181</v>
      </c>
      <c r="I16" s="4" t="s">
        <v>182</v>
      </c>
      <c r="J16" s="4" t="s">
        <v>182</v>
      </c>
      <c r="K16" s="4" t="s">
        <v>217</v>
      </c>
    </row>
    <row r="17" ht="30" spans="1:11">
      <c r="A17" s="3">
        <v>43730</v>
      </c>
      <c r="B17" s="4" t="s">
        <v>218</v>
      </c>
      <c r="C17" s="4" t="s">
        <v>191</v>
      </c>
      <c r="D17" s="4" t="s">
        <v>219</v>
      </c>
      <c r="E17" s="4" t="s">
        <v>181</v>
      </c>
      <c r="F17" s="5">
        <v>1480</v>
      </c>
      <c r="G17" s="6">
        <v>1</v>
      </c>
      <c r="H17" s="4" t="s">
        <v>181</v>
      </c>
      <c r="I17" s="4" t="s">
        <v>182</v>
      </c>
      <c r="J17" s="4" t="s">
        <v>182</v>
      </c>
      <c r="K17" s="4" t="s">
        <v>220</v>
      </c>
    </row>
    <row r="18" ht="30" spans="1:11">
      <c r="A18" s="3">
        <v>43730</v>
      </c>
      <c r="B18" s="4" t="s">
        <v>221</v>
      </c>
      <c r="C18" s="4" t="s">
        <v>222</v>
      </c>
      <c r="D18" s="4" t="s">
        <v>223</v>
      </c>
      <c r="E18" s="4" t="s">
        <v>181</v>
      </c>
      <c r="F18" s="5">
        <v>4670</v>
      </c>
      <c r="G18" s="6">
        <v>1</v>
      </c>
      <c r="H18" s="4" t="s">
        <v>181</v>
      </c>
      <c r="I18" s="4" t="s">
        <v>182</v>
      </c>
      <c r="J18" s="4" t="s">
        <v>182</v>
      </c>
      <c r="K18" s="4" t="s">
        <v>193</v>
      </c>
    </row>
    <row r="19" ht="30" spans="1:11">
      <c r="A19" s="3">
        <v>43729</v>
      </c>
      <c r="B19" s="4" t="s">
        <v>224</v>
      </c>
      <c r="C19" s="4" t="s">
        <v>225</v>
      </c>
      <c r="D19" s="4" t="s">
        <v>226</v>
      </c>
      <c r="E19" s="4" t="s">
        <v>181</v>
      </c>
      <c r="F19" s="5">
        <v>460</v>
      </c>
      <c r="G19" s="6">
        <v>1</v>
      </c>
      <c r="H19" s="4" t="s">
        <v>181</v>
      </c>
      <c r="I19" s="6">
        <v>1</v>
      </c>
      <c r="J19" s="4" t="s">
        <v>182</v>
      </c>
      <c r="K19" s="4" t="s">
        <v>227</v>
      </c>
    </row>
    <row r="20" ht="30" spans="1:11">
      <c r="A20" s="3">
        <v>43732</v>
      </c>
      <c r="B20" s="4" t="s">
        <v>228</v>
      </c>
      <c r="C20" s="4" t="s">
        <v>229</v>
      </c>
      <c r="D20" s="4" t="s">
        <v>230</v>
      </c>
      <c r="E20" s="4" t="s">
        <v>181</v>
      </c>
      <c r="F20" s="5">
        <v>4670</v>
      </c>
      <c r="G20" s="6">
        <v>1</v>
      </c>
      <c r="H20" s="4" t="s">
        <v>181</v>
      </c>
      <c r="I20" s="4" t="s">
        <v>182</v>
      </c>
      <c r="J20" s="4" t="s">
        <v>182</v>
      </c>
      <c r="K20" s="4" t="s">
        <v>193</v>
      </c>
    </row>
    <row r="21" ht="30" spans="1:11">
      <c r="A21" s="3">
        <v>43732</v>
      </c>
      <c r="B21" s="4" t="s">
        <v>228</v>
      </c>
      <c r="C21" s="4" t="s">
        <v>229</v>
      </c>
      <c r="D21" s="4" t="s">
        <v>230</v>
      </c>
      <c r="E21" s="4" t="s">
        <v>181</v>
      </c>
      <c r="F21" s="5">
        <v>1590</v>
      </c>
      <c r="G21" s="6">
        <v>1</v>
      </c>
      <c r="H21" s="4" t="s">
        <v>181</v>
      </c>
      <c r="I21" s="4" t="s">
        <v>182</v>
      </c>
      <c r="J21" s="4" t="s">
        <v>182</v>
      </c>
      <c r="K21" s="4" t="s">
        <v>194</v>
      </c>
    </row>
    <row r="22" ht="30" spans="1:11">
      <c r="A22" s="3">
        <v>43732</v>
      </c>
      <c r="B22" s="4" t="s">
        <v>228</v>
      </c>
      <c r="C22" s="4" t="s">
        <v>229</v>
      </c>
      <c r="D22" s="4" t="s">
        <v>231</v>
      </c>
      <c r="E22" s="4" t="s">
        <v>181</v>
      </c>
      <c r="F22" s="5">
        <v>4670</v>
      </c>
      <c r="G22" s="6">
        <v>1</v>
      </c>
      <c r="H22" s="4" t="s">
        <v>181</v>
      </c>
      <c r="I22" s="4" t="s">
        <v>182</v>
      </c>
      <c r="J22" s="4" t="s">
        <v>182</v>
      </c>
      <c r="K22" s="4" t="s">
        <v>196</v>
      </c>
    </row>
    <row r="23" ht="30" spans="1:11">
      <c r="A23" s="3">
        <v>43732</v>
      </c>
      <c r="B23" s="4" t="s">
        <v>228</v>
      </c>
      <c r="C23" s="4" t="s">
        <v>229</v>
      </c>
      <c r="D23" s="4" t="s">
        <v>230</v>
      </c>
      <c r="E23" s="4" t="s">
        <v>181</v>
      </c>
      <c r="F23" s="5">
        <v>1770</v>
      </c>
      <c r="G23" s="6">
        <v>1</v>
      </c>
      <c r="H23" s="4" t="s">
        <v>181</v>
      </c>
      <c r="I23" s="4" t="s">
        <v>182</v>
      </c>
      <c r="J23" s="4" t="s">
        <v>182</v>
      </c>
      <c r="K23" s="4" t="s">
        <v>199</v>
      </c>
    </row>
    <row r="24" ht="30" spans="1:11">
      <c r="A24" s="3">
        <v>43732</v>
      </c>
      <c r="B24" s="4" t="s">
        <v>228</v>
      </c>
      <c r="C24" s="4" t="s">
        <v>229</v>
      </c>
      <c r="D24" s="4" t="s">
        <v>231</v>
      </c>
      <c r="E24" s="4" t="s">
        <v>181</v>
      </c>
      <c r="F24" s="5">
        <v>1590</v>
      </c>
      <c r="G24" s="6">
        <v>1</v>
      </c>
      <c r="H24" s="4" t="s">
        <v>181</v>
      </c>
      <c r="I24" s="4" t="s">
        <v>182</v>
      </c>
      <c r="J24" s="4" t="s">
        <v>182</v>
      </c>
      <c r="K24" s="4" t="s">
        <v>214</v>
      </c>
    </row>
    <row r="25" ht="30" spans="1:11">
      <c r="A25" s="3">
        <v>43730</v>
      </c>
      <c r="B25" s="4" t="s">
        <v>232</v>
      </c>
      <c r="C25" s="4" t="s">
        <v>233</v>
      </c>
      <c r="D25" s="4" t="s">
        <v>234</v>
      </c>
      <c r="E25" s="4" t="s">
        <v>181</v>
      </c>
      <c r="F25" s="5">
        <v>1840</v>
      </c>
      <c r="G25" s="6">
        <v>1</v>
      </c>
      <c r="H25" s="4" t="s">
        <v>181</v>
      </c>
      <c r="I25" s="4" t="s">
        <v>182</v>
      </c>
      <c r="J25" s="4" t="s">
        <v>182</v>
      </c>
      <c r="K25" s="4" t="s">
        <v>235</v>
      </c>
    </row>
    <row r="26" ht="30" spans="1:11">
      <c r="A26" s="3">
        <v>43730</v>
      </c>
      <c r="B26" s="4" t="s">
        <v>236</v>
      </c>
      <c r="C26" s="4" t="s">
        <v>237</v>
      </c>
      <c r="D26" s="4" t="s">
        <v>238</v>
      </c>
      <c r="E26" s="4" t="s">
        <v>181</v>
      </c>
      <c r="F26" s="5">
        <v>1620</v>
      </c>
      <c r="G26" s="6">
        <v>1</v>
      </c>
      <c r="H26" s="4" t="s">
        <v>181</v>
      </c>
      <c r="I26" s="4" t="s">
        <v>182</v>
      </c>
      <c r="J26" s="4" t="s">
        <v>182</v>
      </c>
      <c r="K26" s="4" t="s">
        <v>189</v>
      </c>
    </row>
    <row r="27" ht="30" spans="1:11">
      <c r="A27" s="3">
        <v>43730</v>
      </c>
      <c r="B27" s="4" t="s">
        <v>236</v>
      </c>
      <c r="C27" s="4" t="s">
        <v>237</v>
      </c>
      <c r="D27" s="4" t="s">
        <v>238</v>
      </c>
      <c r="E27" s="4" t="s">
        <v>181</v>
      </c>
      <c r="F27" s="5">
        <v>100</v>
      </c>
      <c r="G27" s="6">
        <v>1</v>
      </c>
      <c r="H27" s="4" t="s">
        <v>181</v>
      </c>
      <c r="I27" s="4" t="s">
        <v>182</v>
      </c>
      <c r="J27" s="4" t="s">
        <v>182</v>
      </c>
      <c r="K27" s="7" t="s">
        <v>239</v>
      </c>
    </row>
    <row r="28" ht="30" spans="1:11">
      <c r="A28" s="3">
        <v>43730</v>
      </c>
      <c r="B28" s="4" t="s">
        <v>240</v>
      </c>
      <c r="C28" s="4" t="s">
        <v>241</v>
      </c>
      <c r="D28" s="4" t="s">
        <v>242</v>
      </c>
      <c r="E28" s="4" t="s">
        <v>181</v>
      </c>
      <c r="F28" s="5">
        <v>1050</v>
      </c>
      <c r="G28" s="6">
        <v>1</v>
      </c>
      <c r="H28" s="4" t="s">
        <v>181</v>
      </c>
      <c r="I28" s="4" t="s">
        <v>182</v>
      </c>
      <c r="J28" s="4" t="s">
        <v>182</v>
      </c>
      <c r="K28" s="4" t="s">
        <v>243</v>
      </c>
    </row>
    <row r="29" ht="30" spans="1:11">
      <c r="A29" s="3">
        <v>43730</v>
      </c>
      <c r="B29" s="4" t="s">
        <v>244</v>
      </c>
      <c r="C29" s="4" t="s">
        <v>241</v>
      </c>
      <c r="D29" s="4" t="s">
        <v>245</v>
      </c>
      <c r="E29" s="4" t="s">
        <v>181</v>
      </c>
      <c r="F29" s="5">
        <v>950</v>
      </c>
      <c r="G29" s="6">
        <v>1</v>
      </c>
      <c r="H29" s="4" t="s">
        <v>181</v>
      </c>
      <c r="I29" s="4" t="s">
        <v>182</v>
      </c>
      <c r="J29" s="4" t="s">
        <v>182</v>
      </c>
      <c r="K29" s="4" t="s">
        <v>246</v>
      </c>
    </row>
    <row r="30" ht="30" spans="1:11">
      <c r="A30" s="3">
        <v>43730</v>
      </c>
      <c r="B30" s="4" t="s">
        <v>247</v>
      </c>
      <c r="C30" s="4" t="s">
        <v>248</v>
      </c>
      <c r="D30" s="4" t="s">
        <v>249</v>
      </c>
      <c r="E30" s="4" t="s">
        <v>181</v>
      </c>
      <c r="F30" s="5">
        <v>1360</v>
      </c>
      <c r="G30" s="6">
        <v>1</v>
      </c>
      <c r="H30" s="4" t="s">
        <v>181</v>
      </c>
      <c r="I30" s="4" t="s">
        <v>182</v>
      </c>
      <c r="J30" s="4" t="s">
        <v>182</v>
      </c>
      <c r="K30" s="4" t="s">
        <v>250</v>
      </c>
    </row>
    <row r="31" ht="30" spans="1:11">
      <c r="A31" s="3">
        <v>43732</v>
      </c>
      <c r="B31" s="4" t="s">
        <v>228</v>
      </c>
      <c r="C31" s="4" t="s">
        <v>229</v>
      </c>
      <c r="D31" s="4" t="s">
        <v>231</v>
      </c>
      <c r="E31" s="4" t="s">
        <v>181</v>
      </c>
      <c r="F31" s="5">
        <v>1480</v>
      </c>
      <c r="G31" s="6">
        <v>1</v>
      </c>
      <c r="H31" s="4" t="s">
        <v>181</v>
      </c>
      <c r="I31" s="4" t="s">
        <v>182</v>
      </c>
      <c r="J31" s="4" t="s">
        <v>182</v>
      </c>
      <c r="K31" s="4" t="s">
        <v>251</v>
      </c>
    </row>
    <row r="32" ht="30" spans="1:11">
      <c r="A32" s="3">
        <v>43732</v>
      </c>
      <c r="B32" s="4" t="s">
        <v>228</v>
      </c>
      <c r="C32" s="4" t="s">
        <v>229</v>
      </c>
      <c r="D32" s="4" t="s">
        <v>231</v>
      </c>
      <c r="E32" s="4" t="s">
        <v>181</v>
      </c>
      <c r="F32" s="5">
        <v>1590</v>
      </c>
      <c r="G32" s="6">
        <v>1</v>
      </c>
      <c r="H32" s="4" t="s">
        <v>181</v>
      </c>
      <c r="I32" s="4" t="s">
        <v>182</v>
      </c>
      <c r="J32" s="4" t="s">
        <v>182</v>
      </c>
      <c r="K32" s="4" t="s">
        <v>206</v>
      </c>
    </row>
    <row r="33" ht="30" spans="1:11">
      <c r="A33" s="3">
        <v>43730</v>
      </c>
      <c r="B33" s="4" t="s">
        <v>252</v>
      </c>
      <c r="C33" s="4" t="s">
        <v>253</v>
      </c>
      <c r="D33" s="4" t="s">
        <v>254</v>
      </c>
      <c r="E33" s="4" t="s">
        <v>181</v>
      </c>
      <c r="F33" s="5">
        <v>364</v>
      </c>
      <c r="G33" s="6">
        <v>1</v>
      </c>
      <c r="H33" s="4" t="s">
        <v>181</v>
      </c>
      <c r="I33" s="6">
        <v>1</v>
      </c>
      <c r="J33" s="4" t="s">
        <v>182</v>
      </c>
      <c r="K33" s="4" t="s">
        <v>203</v>
      </c>
    </row>
    <row r="34" ht="30" spans="1:11">
      <c r="A34" s="3">
        <v>43731</v>
      </c>
      <c r="B34" s="4" t="s">
        <v>255</v>
      </c>
      <c r="C34" s="4" t="s">
        <v>253</v>
      </c>
      <c r="D34" s="4" t="s">
        <v>256</v>
      </c>
      <c r="E34" s="4" t="s">
        <v>181</v>
      </c>
      <c r="F34" s="5">
        <v>810</v>
      </c>
      <c r="G34" s="6">
        <v>1</v>
      </c>
      <c r="H34" s="4" t="s">
        <v>181</v>
      </c>
      <c r="I34" s="4" t="s">
        <v>182</v>
      </c>
      <c r="J34" s="4" t="s">
        <v>182</v>
      </c>
      <c r="K34" s="4" t="s">
        <v>203</v>
      </c>
    </row>
    <row r="35" ht="30" spans="1:11">
      <c r="A35" s="3">
        <v>43732</v>
      </c>
      <c r="B35" s="4" t="s">
        <v>228</v>
      </c>
      <c r="C35" s="4" t="s">
        <v>229</v>
      </c>
      <c r="D35" s="4" t="s">
        <v>231</v>
      </c>
      <c r="E35" s="4" t="s">
        <v>181</v>
      </c>
      <c r="F35" s="5">
        <v>1590</v>
      </c>
      <c r="G35" s="6">
        <v>1</v>
      </c>
      <c r="H35" s="4" t="s">
        <v>181</v>
      </c>
      <c r="I35" s="4" t="s">
        <v>182</v>
      </c>
      <c r="J35" s="4" t="s">
        <v>182</v>
      </c>
      <c r="K35" s="4" t="s">
        <v>257</v>
      </c>
    </row>
    <row r="36" ht="30" spans="1:11">
      <c r="A36" s="3">
        <v>43732</v>
      </c>
      <c r="B36" s="4" t="s">
        <v>258</v>
      </c>
      <c r="C36" s="4" t="s">
        <v>259</v>
      </c>
      <c r="D36" s="4" t="s">
        <v>260</v>
      </c>
      <c r="E36" s="4" t="s">
        <v>181</v>
      </c>
      <c r="F36" s="5">
        <v>860</v>
      </c>
      <c r="G36" s="6">
        <v>1</v>
      </c>
      <c r="H36" s="4" t="s">
        <v>181</v>
      </c>
      <c r="I36" s="4" t="s">
        <v>182</v>
      </c>
      <c r="J36" s="4" t="s">
        <v>182</v>
      </c>
      <c r="K36" s="4" t="s">
        <v>227</v>
      </c>
    </row>
    <row r="37" ht="30" spans="1:11">
      <c r="A37" s="3">
        <v>43731</v>
      </c>
      <c r="B37" s="4" t="s">
        <v>261</v>
      </c>
      <c r="C37" s="4" t="s">
        <v>229</v>
      </c>
      <c r="D37" s="4" t="s">
        <v>262</v>
      </c>
      <c r="E37" s="4" t="s">
        <v>181</v>
      </c>
      <c r="F37" s="5">
        <v>1590</v>
      </c>
      <c r="G37" s="6">
        <v>1</v>
      </c>
      <c r="H37" s="4" t="s">
        <v>181</v>
      </c>
      <c r="I37" s="4" t="s">
        <v>182</v>
      </c>
      <c r="J37" s="4" t="s">
        <v>182</v>
      </c>
      <c r="K37" s="4" t="s">
        <v>217</v>
      </c>
    </row>
    <row r="38" ht="30" spans="1:11">
      <c r="A38" s="3">
        <v>43732</v>
      </c>
      <c r="B38" s="4" t="s">
        <v>261</v>
      </c>
      <c r="C38" s="4" t="s">
        <v>229</v>
      </c>
      <c r="D38" s="4" t="s">
        <v>263</v>
      </c>
      <c r="E38" s="4" t="s">
        <v>181</v>
      </c>
      <c r="F38" s="5">
        <v>1590</v>
      </c>
      <c r="G38" s="6">
        <v>1</v>
      </c>
      <c r="H38" s="4" t="s">
        <v>181</v>
      </c>
      <c r="I38" s="4" t="s">
        <v>182</v>
      </c>
      <c r="J38" s="4" t="s">
        <v>182</v>
      </c>
      <c r="K38" s="4" t="s">
        <v>208</v>
      </c>
    </row>
    <row r="39" ht="30" spans="1:11">
      <c r="A39" s="3">
        <v>43732</v>
      </c>
      <c r="B39" s="4" t="s">
        <v>264</v>
      </c>
      <c r="C39" s="4" t="s">
        <v>265</v>
      </c>
      <c r="D39" s="4" t="s">
        <v>266</v>
      </c>
      <c r="E39" s="4" t="s">
        <v>181</v>
      </c>
      <c r="F39" s="5">
        <v>1840</v>
      </c>
      <c r="G39" s="6">
        <v>1</v>
      </c>
      <c r="H39" s="4" t="s">
        <v>181</v>
      </c>
      <c r="I39" s="4" t="s">
        <v>182</v>
      </c>
      <c r="J39" s="4" t="s">
        <v>182</v>
      </c>
      <c r="K39" s="4" t="s">
        <v>235</v>
      </c>
    </row>
    <row r="40" ht="30" spans="1:11">
      <c r="A40" s="3">
        <v>43732</v>
      </c>
      <c r="B40" s="4" t="s">
        <v>264</v>
      </c>
      <c r="C40" s="4" t="s">
        <v>265</v>
      </c>
      <c r="D40" s="4" t="s">
        <v>267</v>
      </c>
      <c r="E40" s="4" t="s">
        <v>181</v>
      </c>
      <c r="F40" s="5">
        <v>1840</v>
      </c>
      <c r="G40" s="6">
        <v>1</v>
      </c>
      <c r="H40" s="4" t="s">
        <v>181</v>
      </c>
      <c r="I40" s="4" t="s">
        <v>182</v>
      </c>
      <c r="J40" s="4" t="s">
        <v>182</v>
      </c>
      <c r="K40" s="4" t="s">
        <v>268</v>
      </c>
    </row>
    <row r="41" ht="30" spans="1:11">
      <c r="A41" s="3">
        <v>43733</v>
      </c>
      <c r="B41" s="4" t="s">
        <v>269</v>
      </c>
      <c r="C41" s="4" t="s">
        <v>270</v>
      </c>
      <c r="D41" s="4" t="s">
        <v>271</v>
      </c>
      <c r="E41" s="4" t="s">
        <v>181</v>
      </c>
      <c r="F41" s="5">
        <v>1050</v>
      </c>
      <c r="G41" s="6">
        <v>1</v>
      </c>
      <c r="H41" s="4" t="s">
        <v>181</v>
      </c>
      <c r="I41" s="4" t="s">
        <v>182</v>
      </c>
      <c r="J41" s="4" t="s">
        <v>182</v>
      </c>
      <c r="K41" s="4" t="s">
        <v>246</v>
      </c>
    </row>
    <row r="42" ht="30" spans="1:11">
      <c r="A42" s="3">
        <v>43732</v>
      </c>
      <c r="B42" s="4" t="s">
        <v>272</v>
      </c>
      <c r="C42" s="4" t="s">
        <v>229</v>
      </c>
      <c r="D42" s="4" t="s">
        <v>273</v>
      </c>
      <c r="E42" s="4" t="s">
        <v>181</v>
      </c>
      <c r="F42" s="5">
        <v>1590</v>
      </c>
      <c r="G42" s="6">
        <v>1</v>
      </c>
      <c r="H42" s="4" t="s">
        <v>181</v>
      </c>
      <c r="I42" s="4" t="s">
        <v>182</v>
      </c>
      <c r="J42" s="4" t="s">
        <v>182</v>
      </c>
      <c r="K42" s="4" t="s">
        <v>211</v>
      </c>
    </row>
    <row r="43" ht="30" spans="1:11">
      <c r="A43" s="3">
        <v>43732</v>
      </c>
      <c r="B43" s="4" t="s">
        <v>274</v>
      </c>
      <c r="C43" s="4" t="s">
        <v>270</v>
      </c>
      <c r="D43" s="4" t="s">
        <v>275</v>
      </c>
      <c r="E43" s="4" t="s">
        <v>181</v>
      </c>
      <c r="F43" s="5">
        <v>1150</v>
      </c>
      <c r="G43" s="6">
        <v>1</v>
      </c>
      <c r="H43" s="4" t="s">
        <v>181</v>
      </c>
      <c r="I43" s="4" t="s">
        <v>182</v>
      </c>
      <c r="J43" s="4" t="s">
        <v>182</v>
      </c>
      <c r="K43" s="4" t="s">
        <v>243</v>
      </c>
    </row>
    <row r="44" ht="30" spans="1:11">
      <c r="A44" s="3">
        <v>43730</v>
      </c>
      <c r="B44" s="4" t="s">
        <v>276</v>
      </c>
      <c r="C44" s="4" t="s">
        <v>277</v>
      </c>
      <c r="D44" s="4" t="s">
        <v>278</v>
      </c>
      <c r="E44" s="4" t="s">
        <v>181</v>
      </c>
      <c r="F44" s="5">
        <v>1310</v>
      </c>
      <c r="G44" s="6">
        <v>1</v>
      </c>
      <c r="H44" s="4" t="s">
        <v>181</v>
      </c>
      <c r="I44" s="4" t="s">
        <v>182</v>
      </c>
      <c r="J44" s="4" t="s">
        <v>182</v>
      </c>
      <c r="K44" s="4" t="s">
        <v>183</v>
      </c>
    </row>
    <row r="45" ht="30" spans="1:11">
      <c r="A45" s="3">
        <v>43732</v>
      </c>
      <c r="B45" s="4" t="s">
        <v>279</v>
      </c>
      <c r="C45" s="4" t="s">
        <v>280</v>
      </c>
      <c r="D45" s="4" t="s">
        <v>281</v>
      </c>
      <c r="E45" s="4" t="s">
        <v>181</v>
      </c>
      <c r="F45" s="5">
        <v>780</v>
      </c>
      <c r="G45" s="6">
        <v>1</v>
      </c>
      <c r="H45" s="4" t="s">
        <v>181</v>
      </c>
      <c r="I45" s="4" t="s">
        <v>182</v>
      </c>
      <c r="J45" s="4" t="s">
        <v>182</v>
      </c>
      <c r="K45" s="4" t="s">
        <v>282</v>
      </c>
    </row>
    <row r="46" ht="30" spans="1:11">
      <c r="A46" s="3">
        <v>43730</v>
      </c>
      <c r="B46" s="4" t="s">
        <v>283</v>
      </c>
      <c r="C46" s="4" t="s">
        <v>284</v>
      </c>
      <c r="D46" s="4" t="s">
        <v>285</v>
      </c>
      <c r="E46" s="4" t="s">
        <v>181</v>
      </c>
      <c r="F46" s="5">
        <v>710</v>
      </c>
      <c r="G46" s="6">
        <v>1</v>
      </c>
      <c r="H46" s="4" t="s">
        <v>181</v>
      </c>
      <c r="I46" s="4" t="s">
        <v>182</v>
      </c>
      <c r="J46" s="4" t="s">
        <v>182</v>
      </c>
      <c r="K46" s="4" t="s">
        <v>282</v>
      </c>
    </row>
    <row r="47" ht="30" spans="1:11">
      <c r="A47" s="3">
        <v>43731</v>
      </c>
      <c r="B47" s="4" t="s">
        <v>286</v>
      </c>
      <c r="C47" s="4" t="s">
        <v>287</v>
      </c>
      <c r="D47" s="4" t="s">
        <v>288</v>
      </c>
      <c r="E47" s="4" t="s">
        <v>181</v>
      </c>
      <c r="F47" s="5">
        <v>750</v>
      </c>
      <c r="G47" s="6">
        <v>1</v>
      </c>
      <c r="H47" s="4" t="s">
        <v>181</v>
      </c>
      <c r="I47" s="4" t="s">
        <v>182</v>
      </c>
      <c r="J47" s="4" t="s">
        <v>182</v>
      </c>
      <c r="K47" s="4" t="s">
        <v>146</v>
      </c>
    </row>
    <row r="48" ht="30" spans="1:11">
      <c r="A48" s="3">
        <v>43730</v>
      </c>
      <c r="B48" s="4" t="s">
        <v>289</v>
      </c>
      <c r="C48" s="4" t="s">
        <v>290</v>
      </c>
      <c r="D48" s="4" t="s">
        <v>291</v>
      </c>
      <c r="E48" s="4" t="s">
        <v>181</v>
      </c>
      <c r="F48" s="5">
        <v>750</v>
      </c>
      <c r="G48" s="6">
        <v>1</v>
      </c>
      <c r="H48" s="4" t="s">
        <v>181</v>
      </c>
      <c r="I48" s="4" t="s">
        <v>182</v>
      </c>
      <c r="J48" s="4" t="s">
        <v>182</v>
      </c>
      <c r="K48" s="4" t="s">
        <v>146</v>
      </c>
    </row>
    <row r="49" ht="30" spans="1:11">
      <c r="A49" s="3">
        <v>43732</v>
      </c>
      <c r="B49" s="4" t="s">
        <v>292</v>
      </c>
      <c r="C49" s="4" t="s">
        <v>293</v>
      </c>
      <c r="D49" s="4" t="s">
        <v>294</v>
      </c>
      <c r="E49" s="4" t="s">
        <v>181</v>
      </c>
      <c r="F49" s="5">
        <v>1410</v>
      </c>
      <c r="G49" s="6">
        <v>1</v>
      </c>
      <c r="H49" s="4" t="s">
        <v>181</v>
      </c>
      <c r="I49" s="4" t="s">
        <v>182</v>
      </c>
      <c r="J49" s="4" t="s">
        <v>182</v>
      </c>
      <c r="K49" s="4" t="s">
        <v>295</v>
      </c>
    </row>
    <row r="50" ht="30" spans="1:11">
      <c r="A50" s="3">
        <v>43732</v>
      </c>
      <c r="B50" s="4" t="s">
        <v>296</v>
      </c>
      <c r="C50" s="4" t="s">
        <v>297</v>
      </c>
      <c r="D50" s="4" t="s">
        <v>298</v>
      </c>
      <c r="E50" s="4" t="s">
        <v>181</v>
      </c>
      <c r="F50" s="5">
        <v>670</v>
      </c>
      <c r="G50" s="6">
        <v>1</v>
      </c>
      <c r="H50" s="4" t="s">
        <v>181</v>
      </c>
      <c r="I50" s="4" t="s">
        <v>182</v>
      </c>
      <c r="J50" s="4" t="s">
        <v>182</v>
      </c>
      <c r="K50" s="4" t="s">
        <v>299</v>
      </c>
    </row>
    <row r="51" ht="30" spans="1:11">
      <c r="A51" s="3">
        <v>43731</v>
      </c>
      <c r="B51" s="4" t="s">
        <v>300</v>
      </c>
      <c r="C51" s="4" t="s">
        <v>301</v>
      </c>
      <c r="D51" s="4" t="s">
        <v>302</v>
      </c>
      <c r="E51" s="4" t="s">
        <v>181</v>
      </c>
      <c r="F51" s="5">
        <v>1440</v>
      </c>
      <c r="G51" s="6">
        <v>1</v>
      </c>
      <c r="H51" s="4" t="s">
        <v>181</v>
      </c>
      <c r="I51" s="4" t="s">
        <v>182</v>
      </c>
      <c r="J51" s="4" t="s">
        <v>182</v>
      </c>
      <c r="K51" s="4" t="s">
        <v>303</v>
      </c>
    </row>
    <row r="52" ht="30" spans="1:11">
      <c r="A52" s="3">
        <v>43730</v>
      </c>
      <c r="B52" s="4" t="s">
        <v>304</v>
      </c>
      <c r="C52" s="4" t="s">
        <v>284</v>
      </c>
      <c r="D52" s="4" t="s">
        <v>305</v>
      </c>
      <c r="E52" s="4" t="s">
        <v>181</v>
      </c>
      <c r="F52" s="5">
        <v>890</v>
      </c>
      <c r="G52" s="6">
        <v>1</v>
      </c>
      <c r="H52" s="4" t="s">
        <v>181</v>
      </c>
      <c r="I52" s="4" t="s">
        <v>182</v>
      </c>
      <c r="J52" s="4" t="s">
        <v>182</v>
      </c>
      <c r="K52" s="4" t="s">
        <v>303</v>
      </c>
    </row>
    <row r="53" ht="30" spans="1:11">
      <c r="A53" s="3">
        <v>43730</v>
      </c>
      <c r="B53" s="4" t="s">
        <v>221</v>
      </c>
      <c r="C53" s="4" t="s">
        <v>306</v>
      </c>
      <c r="D53" s="4" t="s">
        <v>307</v>
      </c>
      <c r="E53" s="4" t="s">
        <v>181</v>
      </c>
      <c r="F53" s="5">
        <v>2080</v>
      </c>
      <c r="G53" s="6">
        <v>1</v>
      </c>
      <c r="H53" s="4" t="s">
        <v>181</v>
      </c>
      <c r="I53" s="4" t="s">
        <v>182</v>
      </c>
      <c r="J53" s="4" t="s">
        <v>182</v>
      </c>
      <c r="K53" s="4" t="s">
        <v>257</v>
      </c>
    </row>
    <row r="54" ht="30" spans="1:11">
      <c r="A54" s="3">
        <v>43732</v>
      </c>
      <c r="B54" s="4" t="s">
        <v>308</v>
      </c>
      <c r="C54" s="4" t="s">
        <v>309</v>
      </c>
      <c r="D54" s="4" t="s">
        <v>310</v>
      </c>
      <c r="E54" s="4" t="s">
        <v>181</v>
      </c>
      <c r="F54" s="5">
        <v>1310</v>
      </c>
      <c r="G54" s="6">
        <v>1</v>
      </c>
      <c r="H54" s="4" t="s">
        <v>181</v>
      </c>
      <c r="I54" s="4" t="s">
        <v>182</v>
      </c>
      <c r="J54" s="4" t="s">
        <v>182</v>
      </c>
      <c r="K54" s="4" t="s">
        <v>311</v>
      </c>
    </row>
    <row r="55" ht="30" spans="1:11">
      <c r="A55" s="3">
        <v>43730</v>
      </c>
      <c r="B55" s="4" t="s">
        <v>276</v>
      </c>
      <c r="C55" s="4" t="s">
        <v>277</v>
      </c>
      <c r="D55" s="4" t="s">
        <v>278</v>
      </c>
      <c r="E55" s="4" t="s">
        <v>181</v>
      </c>
      <c r="F55" s="5">
        <v>1310</v>
      </c>
      <c r="G55" s="6">
        <v>1</v>
      </c>
      <c r="H55" s="4" t="s">
        <v>181</v>
      </c>
      <c r="I55" s="4" t="s">
        <v>182</v>
      </c>
      <c r="J55" s="4" t="s">
        <v>182</v>
      </c>
      <c r="K55" s="4" t="s">
        <v>311</v>
      </c>
    </row>
    <row r="56" ht="30" spans="1:11">
      <c r="A56" s="3">
        <v>43732</v>
      </c>
      <c r="B56" s="4" t="s">
        <v>312</v>
      </c>
      <c r="C56" s="4" t="s">
        <v>229</v>
      </c>
      <c r="D56" s="4" t="s">
        <v>313</v>
      </c>
      <c r="E56" s="4" t="s">
        <v>181</v>
      </c>
      <c r="F56" s="5">
        <v>1590</v>
      </c>
      <c r="G56" s="6">
        <v>1</v>
      </c>
      <c r="H56" s="4" t="s">
        <v>181</v>
      </c>
      <c r="I56" s="4" t="s">
        <v>182</v>
      </c>
      <c r="J56" s="4" t="s">
        <v>182</v>
      </c>
      <c r="K56" s="4" t="s">
        <v>220</v>
      </c>
    </row>
    <row r="57" ht="30" spans="1:11">
      <c r="A57" s="3">
        <v>43732</v>
      </c>
      <c r="B57" s="4" t="s">
        <v>314</v>
      </c>
      <c r="C57" s="4" t="s">
        <v>229</v>
      </c>
      <c r="D57" s="4" t="s">
        <v>315</v>
      </c>
      <c r="E57" s="4" t="s">
        <v>181</v>
      </c>
      <c r="F57" s="5">
        <v>1590</v>
      </c>
      <c r="G57" s="6">
        <v>1</v>
      </c>
      <c r="H57" s="4" t="s">
        <v>181</v>
      </c>
      <c r="I57" s="4" t="s">
        <v>182</v>
      </c>
      <c r="J57" s="4" t="s">
        <v>182</v>
      </c>
      <c r="K57" s="4" t="s">
        <v>207</v>
      </c>
    </row>
    <row r="58" ht="30" spans="1:11">
      <c r="A58" s="3">
        <v>43732</v>
      </c>
      <c r="B58" s="4" t="s">
        <v>316</v>
      </c>
      <c r="C58" s="4" t="s">
        <v>317</v>
      </c>
      <c r="D58" s="4" t="s">
        <v>318</v>
      </c>
      <c r="E58" s="4" t="s">
        <v>181</v>
      </c>
      <c r="F58" s="5">
        <v>2940</v>
      </c>
      <c r="G58" s="6">
        <v>1</v>
      </c>
      <c r="H58" s="4" t="s">
        <v>181</v>
      </c>
      <c r="I58" s="4" t="s">
        <v>182</v>
      </c>
      <c r="J58" s="4" t="s">
        <v>182</v>
      </c>
      <c r="K58" s="4" t="s">
        <v>319</v>
      </c>
    </row>
    <row r="59" ht="30" spans="1:11">
      <c r="A59" s="3">
        <v>43730</v>
      </c>
      <c r="B59" s="4" t="s">
        <v>320</v>
      </c>
      <c r="C59" s="4" t="s">
        <v>321</v>
      </c>
      <c r="D59" s="4" t="s">
        <v>322</v>
      </c>
      <c r="E59" s="4" t="s">
        <v>181</v>
      </c>
      <c r="F59" s="5">
        <v>1780</v>
      </c>
      <c r="G59" s="6">
        <v>1</v>
      </c>
      <c r="H59" s="4" t="s">
        <v>181</v>
      </c>
      <c r="I59" s="4" t="s">
        <v>182</v>
      </c>
      <c r="J59" s="4" t="s">
        <v>182</v>
      </c>
      <c r="K59" s="4" t="s">
        <v>319</v>
      </c>
    </row>
    <row r="60" ht="30" spans="1:11">
      <c r="A60" s="3">
        <v>43731</v>
      </c>
      <c r="B60" s="4" t="s">
        <v>323</v>
      </c>
      <c r="C60" s="4" t="s">
        <v>309</v>
      </c>
      <c r="D60" s="4" t="s">
        <v>324</v>
      </c>
      <c r="E60" s="4" t="s">
        <v>181</v>
      </c>
      <c r="F60" s="5">
        <v>1020</v>
      </c>
      <c r="G60" s="6">
        <v>1</v>
      </c>
      <c r="H60" s="4" t="s">
        <v>181</v>
      </c>
      <c r="I60" s="4" t="s">
        <v>182</v>
      </c>
      <c r="J60" s="4" t="s">
        <v>182</v>
      </c>
      <c r="K60" s="4" t="s">
        <v>250</v>
      </c>
    </row>
    <row r="61" ht="30" spans="1:11">
      <c r="A61" s="3">
        <v>43730</v>
      </c>
      <c r="B61" s="4" t="s">
        <v>325</v>
      </c>
      <c r="C61" s="4" t="s">
        <v>185</v>
      </c>
      <c r="D61" s="4" t="s">
        <v>326</v>
      </c>
      <c r="E61" s="4" t="s">
        <v>181</v>
      </c>
      <c r="F61" s="5">
        <v>670</v>
      </c>
      <c r="G61" s="6">
        <v>1</v>
      </c>
      <c r="H61" s="4" t="s">
        <v>181</v>
      </c>
      <c r="I61" s="4" t="s">
        <v>182</v>
      </c>
      <c r="J61" s="4" t="s">
        <v>182</v>
      </c>
      <c r="K61" s="4" t="s">
        <v>299</v>
      </c>
    </row>
    <row r="62" ht="30" spans="1:11">
      <c r="A62" s="3">
        <v>43733</v>
      </c>
      <c r="B62" s="4" t="s">
        <v>327</v>
      </c>
      <c r="C62" s="4" t="s">
        <v>297</v>
      </c>
      <c r="D62" s="4" t="s">
        <v>328</v>
      </c>
      <c r="E62" s="4" t="s">
        <v>181</v>
      </c>
      <c r="F62" s="5">
        <v>670</v>
      </c>
      <c r="G62" s="6">
        <v>1</v>
      </c>
      <c r="H62" s="4" t="s">
        <v>181</v>
      </c>
      <c r="I62" s="4" t="s">
        <v>329</v>
      </c>
      <c r="J62" s="4" t="s">
        <v>182</v>
      </c>
      <c r="K62" s="4" t="s">
        <v>142</v>
      </c>
    </row>
    <row r="63" ht="30" spans="1:11">
      <c r="A63" s="3">
        <v>43732</v>
      </c>
      <c r="B63" s="4" t="s">
        <v>316</v>
      </c>
      <c r="C63" s="4" t="s">
        <v>317</v>
      </c>
      <c r="D63" s="4" t="s">
        <v>318</v>
      </c>
      <c r="E63" s="4" t="s">
        <v>181</v>
      </c>
      <c r="F63" s="5">
        <v>2940</v>
      </c>
      <c r="G63" s="6">
        <v>1</v>
      </c>
      <c r="H63" s="4" t="s">
        <v>181</v>
      </c>
      <c r="I63" s="4" t="s">
        <v>182</v>
      </c>
      <c r="J63" s="4" t="s">
        <v>182</v>
      </c>
      <c r="K63" s="4" t="s">
        <v>330</v>
      </c>
    </row>
    <row r="64" ht="30" spans="1:11">
      <c r="A64" s="3">
        <v>43730</v>
      </c>
      <c r="B64" s="4" t="s">
        <v>331</v>
      </c>
      <c r="C64" s="4" t="s">
        <v>332</v>
      </c>
      <c r="D64" s="4" t="s">
        <v>333</v>
      </c>
      <c r="E64" s="4" t="s">
        <v>181</v>
      </c>
      <c r="F64" s="5">
        <v>1830</v>
      </c>
      <c r="G64" s="6">
        <v>1</v>
      </c>
      <c r="H64" s="4" t="s">
        <v>181</v>
      </c>
      <c r="I64" s="4" t="s">
        <v>182</v>
      </c>
      <c r="J64" s="4" t="s">
        <v>182</v>
      </c>
      <c r="K64" s="4" t="s">
        <v>295</v>
      </c>
    </row>
    <row r="65" ht="30" spans="1:11">
      <c r="A65" s="3">
        <v>43730</v>
      </c>
      <c r="B65" s="4" t="s">
        <v>320</v>
      </c>
      <c r="C65" s="4" t="s">
        <v>321</v>
      </c>
      <c r="D65" s="4" t="s">
        <v>334</v>
      </c>
      <c r="E65" s="4" t="s">
        <v>181</v>
      </c>
      <c r="F65" s="5">
        <v>1780</v>
      </c>
      <c r="G65" s="6">
        <v>1</v>
      </c>
      <c r="H65" s="4" t="s">
        <v>181</v>
      </c>
      <c r="I65" s="4" t="s">
        <v>182</v>
      </c>
      <c r="J65" s="4" t="s">
        <v>182</v>
      </c>
      <c r="K65" s="4" t="s">
        <v>330</v>
      </c>
    </row>
    <row r="66" ht="30" spans="1:11">
      <c r="A66" s="3">
        <v>43729</v>
      </c>
      <c r="B66" s="4" t="s">
        <v>335</v>
      </c>
      <c r="C66" s="4" t="s">
        <v>336</v>
      </c>
      <c r="D66" s="4" t="s">
        <v>337</v>
      </c>
      <c r="E66" s="4" t="s">
        <v>181</v>
      </c>
      <c r="F66" s="5">
        <v>1710</v>
      </c>
      <c r="G66" s="6">
        <v>1</v>
      </c>
      <c r="H66" s="4" t="s">
        <v>181</v>
      </c>
      <c r="I66" s="4" t="s">
        <v>182</v>
      </c>
      <c r="J66" s="4" t="s">
        <v>182</v>
      </c>
      <c r="K66" s="4" t="s">
        <v>251</v>
      </c>
    </row>
    <row r="67" ht="30" spans="1:11">
      <c r="A67" s="3">
        <v>43731</v>
      </c>
      <c r="B67" s="4" t="s">
        <v>338</v>
      </c>
      <c r="C67" s="4" t="s">
        <v>309</v>
      </c>
      <c r="D67" s="4" t="s">
        <v>339</v>
      </c>
      <c r="E67" s="4" t="s">
        <v>181</v>
      </c>
      <c r="F67" s="5">
        <v>1040</v>
      </c>
      <c r="G67" s="6">
        <v>1</v>
      </c>
      <c r="H67" s="4" t="s">
        <v>181</v>
      </c>
      <c r="I67" s="4" t="s">
        <v>182</v>
      </c>
      <c r="J67" s="4" t="s">
        <v>182</v>
      </c>
      <c r="K67" s="4" t="s">
        <v>340</v>
      </c>
    </row>
    <row r="68" ht="30" spans="1:11">
      <c r="A68" s="3">
        <v>43730</v>
      </c>
      <c r="B68" s="4" t="s">
        <v>341</v>
      </c>
      <c r="C68" s="4" t="s">
        <v>277</v>
      </c>
      <c r="D68" s="4" t="s">
        <v>342</v>
      </c>
      <c r="E68" s="4" t="s">
        <v>181</v>
      </c>
      <c r="F68" s="5">
        <v>1150</v>
      </c>
      <c r="G68" s="6">
        <v>1</v>
      </c>
      <c r="H68" s="4" t="s">
        <v>181</v>
      </c>
      <c r="I68" s="4" t="s">
        <v>182</v>
      </c>
      <c r="J68" s="4" t="s">
        <v>182</v>
      </c>
      <c r="K68" s="4" t="s">
        <v>340</v>
      </c>
    </row>
    <row r="69" spans="6:6">
      <c r="F69" s="8">
        <f>SUM(F3:F68)</f>
        <v>117534</v>
      </c>
    </row>
  </sheetData>
  <mergeCells count="7">
    <mergeCell ref="E1:G1"/>
    <mergeCell ref="H1:J1"/>
    <mergeCell ref="A1:A2"/>
    <mergeCell ref="B1:B2"/>
    <mergeCell ref="C1:C2"/>
    <mergeCell ref="D1:D2"/>
    <mergeCell ref="K1:K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康辉-150位媒体机酒</vt:lpstr>
      <vt:lpstr>房间费用明细</vt:lpstr>
      <vt:lpstr>杂费明细</vt:lpstr>
      <vt:lpstr>采购物品消耗清单</vt:lpstr>
      <vt:lpstr>机票明细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安欢欢</cp:lastModifiedBy>
  <dcterms:created xsi:type="dcterms:W3CDTF">2019-08-30T11:45:00Z</dcterms:created>
  <dcterms:modified xsi:type="dcterms:W3CDTF">2019-10-17T03:42:26Z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