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施维雅结算-更新/施维雅结算文件/供应商文件/"/>
    </mc:Choice>
  </mc:AlternateContent>
  <bookViews>
    <workbookView xWindow="140" yWindow="460" windowWidth="25700" windowHeight="16220"/>
  </bookViews>
  <sheets>
    <sheet name=" 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4" i="2" l="1"/>
  <c r="K125" i="2"/>
  <c r="K126" i="2"/>
  <c r="K127" i="2"/>
  <c r="K128" i="2"/>
  <c r="K129" i="2"/>
  <c r="K131" i="2"/>
  <c r="K119" i="2"/>
  <c r="K84" i="2"/>
  <c r="K83" i="2"/>
  <c r="K75" i="2"/>
  <c r="K76" i="2"/>
  <c r="K77" i="2"/>
  <c r="K78" i="2"/>
  <c r="K79" i="2"/>
  <c r="K80" i="2"/>
  <c r="K81" i="2"/>
  <c r="K82" i="2"/>
  <c r="K85" i="2"/>
  <c r="K86" i="2"/>
  <c r="K87" i="2"/>
  <c r="K89" i="2"/>
  <c r="K187" i="2"/>
  <c r="K188" i="2"/>
  <c r="K189" i="2"/>
  <c r="K190" i="2"/>
  <c r="K191" i="2"/>
  <c r="K192" i="2"/>
  <c r="K193" i="2"/>
  <c r="K195" i="2"/>
  <c r="K177" i="2"/>
  <c r="K178" i="2"/>
  <c r="K179" i="2"/>
  <c r="K180" i="2"/>
  <c r="K181" i="2"/>
  <c r="K182" i="2"/>
  <c r="K183" i="2"/>
  <c r="K185" i="2"/>
  <c r="K166" i="2"/>
  <c r="K167" i="2"/>
  <c r="K168" i="2"/>
  <c r="K169" i="2"/>
  <c r="K170" i="2"/>
  <c r="K171" i="2"/>
  <c r="K172" i="2"/>
  <c r="K173" i="2"/>
  <c r="K175" i="2"/>
  <c r="K155" i="2"/>
  <c r="K156" i="2"/>
  <c r="K157" i="2"/>
  <c r="K158" i="2"/>
  <c r="K159" i="2"/>
  <c r="K160" i="2"/>
  <c r="K161" i="2"/>
  <c r="K163" i="2"/>
  <c r="K145" i="2"/>
  <c r="K146" i="2"/>
  <c r="K147" i="2"/>
  <c r="K148" i="2"/>
  <c r="K149" i="2"/>
  <c r="K150" i="2"/>
  <c r="K151" i="2"/>
  <c r="K153" i="2"/>
  <c r="K134" i="2"/>
  <c r="K135" i="2"/>
  <c r="K136" i="2"/>
  <c r="K137" i="2"/>
  <c r="K138" i="2"/>
  <c r="K139" i="2"/>
  <c r="K140" i="2"/>
  <c r="K141" i="2"/>
  <c r="K143" i="2"/>
  <c r="K116" i="2"/>
  <c r="K117" i="2"/>
  <c r="K118" i="2"/>
  <c r="K121" i="2"/>
  <c r="K107" i="2"/>
  <c r="K108" i="2"/>
  <c r="K109" i="2"/>
  <c r="K110" i="2"/>
  <c r="K112" i="2"/>
  <c r="K91" i="2"/>
  <c r="K92" i="2"/>
  <c r="K93" i="2"/>
  <c r="K94" i="2"/>
  <c r="K95" i="2"/>
  <c r="K96" i="2"/>
  <c r="K97" i="2"/>
  <c r="K98" i="2"/>
  <c r="K99" i="2"/>
  <c r="K100" i="2"/>
  <c r="K101" i="2"/>
  <c r="K103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2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3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5" i="2"/>
  <c r="K196" i="2"/>
  <c r="K208" i="2"/>
  <c r="K205" i="2"/>
  <c r="K206" i="2"/>
  <c r="K199" i="2"/>
  <c r="K200" i="2"/>
  <c r="K201" i="2"/>
  <c r="K202" i="2"/>
  <c r="K203" i="2"/>
  <c r="K209" i="2"/>
  <c r="K210" i="2"/>
  <c r="K211" i="2"/>
  <c r="K212" i="2"/>
</calcChain>
</file>

<file path=xl/sharedStrings.xml><?xml version="1.0" encoding="utf-8"?>
<sst xmlns="http://schemas.openxmlformats.org/spreadsheetml/2006/main" count="272" uniqueCount="151">
  <si>
    <t>TCS-China</t>
  </si>
  <si>
    <t>北京爱科普兰文化传播有限公司</t>
  </si>
  <si>
    <t>QUOTATION</t>
  </si>
  <si>
    <t>To:</t>
  </si>
  <si>
    <t>From:</t>
  </si>
  <si>
    <t>吴东升</t>
  </si>
  <si>
    <t>Attn:</t>
  </si>
  <si>
    <t>Tel:</t>
  </si>
  <si>
    <t>Date:</t>
  </si>
  <si>
    <t>Email:</t>
  </si>
  <si>
    <r>
      <rPr>
        <u/>
        <sz val="11"/>
        <color indexed="11"/>
        <rFont val="宋体"/>
        <family val="3"/>
        <charset val="134"/>
      </rPr>
      <t>wds@tcs-china.com.cn</t>
    </r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</si>
  <si>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</si>
  <si>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</si>
  <si>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</si>
  <si>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</si>
  <si>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</si>
  <si>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</si>
  <si>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</si>
  <si>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</si>
  <si>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</si>
  <si>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</si>
  <si>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</si>
  <si>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VIDEO EQUIPMENT</t>
  </si>
  <si>
    <t>1set</t>
  </si>
  <si>
    <t>free</t>
  </si>
  <si>
    <t>Subtotal(¥):</t>
  </si>
  <si>
    <t>AUDIO EQUIPMENT</t>
  </si>
  <si>
    <r>
      <rPr>
        <sz val="10"/>
        <color indexed="8"/>
        <rFont val="Arial"/>
      </rPr>
      <t>d&amp;b Audiotechnik V-Sub Subwoofer 低频音箱（线阵列系列）</t>
    </r>
  </si>
  <si>
    <r>
      <rPr>
        <sz val="10"/>
        <color indexed="8"/>
        <rFont val="Arial"/>
      </rPr>
      <t>d&amp;b Audiotechnik Max2 Loudspeaker 全频返送音箱</t>
    </r>
  </si>
  <si>
    <r>
      <rPr>
        <sz val="10"/>
        <color indexed="8"/>
        <rFont val="宋体"/>
        <family val="3"/>
        <charset val="134"/>
      </rPr>
      <t>d</t>
    </r>
    <r>
      <rPr>
        <sz val="10"/>
        <color indexed="8"/>
        <rFont val="Arial"/>
      </rPr>
      <t xml:space="preserve">&amp;b  D40 Digital Power Amplifier  </t>
    </r>
    <r>
      <rPr>
        <sz val="10"/>
        <color indexed="8"/>
        <rFont val="宋体"/>
        <family val="3"/>
        <charset val="134"/>
      </rPr>
      <t>数字功放</t>
    </r>
  </si>
  <si>
    <r>
      <rPr>
        <sz val="10"/>
        <color indexed="8"/>
        <rFont val="Arial"/>
      </rPr>
      <t xml:space="preserve">PRDUCTION  INTERCOM  MS-200  Master  Station  </t>
    </r>
    <r>
      <rPr>
        <sz val="10"/>
        <color indexed="8"/>
        <rFont val="宋体"/>
        <family val="3"/>
        <charset val="134"/>
      </rPr>
      <t>有线对讲系统主机</t>
    </r>
  </si>
  <si>
    <r>
      <rPr>
        <sz val="10"/>
        <color indexed="8"/>
        <rFont val="Arial"/>
      </rPr>
      <t xml:space="preserve">PRDUCTION INTERCOM  Receiver  </t>
    </r>
    <r>
      <rPr>
        <sz val="10"/>
        <color indexed="8"/>
        <rFont val="宋体"/>
        <family val="3"/>
        <charset val="134"/>
      </rPr>
      <t>有线对讲系统接收点</t>
    </r>
  </si>
  <si>
    <r>
      <rPr>
        <sz val="10"/>
        <color indexed="8"/>
        <rFont val="Arial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</rPr>
      <t xml:space="preserve"> </t>
    </r>
  </si>
  <si>
    <t>TECHNICIAN SERVICE CHARGES</t>
  </si>
  <si>
    <t>Project Manager</t>
  </si>
  <si>
    <t>Video Engineer</t>
  </si>
  <si>
    <t>Audio Engineer</t>
  </si>
  <si>
    <t>Lighting Engineer</t>
  </si>
  <si>
    <t>Other Technician</t>
  </si>
  <si>
    <t>ACCOMMODATION</t>
  </si>
  <si>
    <t>EQUIPMENT TRANSPORT CHARGES</t>
  </si>
  <si>
    <t>Gov tax (¥):</t>
  </si>
  <si>
    <t>Total  Amount (¥):</t>
  </si>
  <si>
    <t xml:space="preserve">PROSONNEL COMPOSING AND TRANSPORTATION  </t>
    <phoneticPr fontId="13" type="noConversion"/>
  </si>
  <si>
    <t>LIGHT  EQUIPMENT</t>
    <phoneticPr fontId="13" type="noConversion"/>
  </si>
  <si>
    <t>Benefits Costs</t>
    <phoneticPr fontId="13" type="noConversion"/>
  </si>
  <si>
    <r>
      <t xml:space="preserve">YAMAHA  </t>
    </r>
    <r>
      <rPr>
        <sz val="10"/>
        <color indexed="8"/>
        <rFont val="宋体"/>
        <family val="3"/>
        <charset val="134"/>
      </rPr>
      <t>QL-5</t>
    </r>
    <r>
      <rPr>
        <sz val="10"/>
        <color indexed="8"/>
        <rFont val="Arial"/>
      </rPr>
      <t xml:space="preserve">  Digital  Mixer(32ch)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</rPr>
      <t xml:space="preserve">  </t>
    </r>
    <phoneticPr fontId="13" type="noConversion"/>
  </si>
  <si>
    <r>
      <t>SHURE UR2/Beta 58</t>
    </r>
    <r>
      <rPr>
        <sz val="10"/>
        <color indexed="8"/>
        <rFont val="宋体"/>
        <family val="3"/>
        <charset val="134"/>
      </rPr>
      <t>A</t>
    </r>
    <r>
      <rPr>
        <sz val="10"/>
        <color indexed="8"/>
        <rFont val="Arial"/>
      </rPr>
      <t xml:space="preserve">  Wireless Hand-hold Mic  </t>
    </r>
    <r>
      <rPr>
        <sz val="10"/>
        <color indexed="8"/>
        <rFont val="宋体"/>
        <family val="3"/>
        <charset val="134"/>
      </rPr>
      <t>无线手持式话筒</t>
    </r>
    <r>
      <rPr>
        <sz val="10"/>
        <color indexed="8"/>
        <rFont val="Arial"/>
      </rPr>
      <t xml:space="preserve"> </t>
    </r>
    <phoneticPr fontId="13" type="noConversion"/>
  </si>
  <si>
    <r>
      <t>SHURE UR1/</t>
    </r>
    <r>
      <rPr>
        <sz val="10"/>
        <color indexed="8"/>
        <rFont val="宋体"/>
        <family val="3"/>
        <charset val="134"/>
      </rPr>
      <t>WBH</t>
    </r>
    <r>
      <rPr>
        <sz val="10"/>
        <color indexed="8"/>
        <rFont val="Arial"/>
      </rPr>
      <t xml:space="preserve">53 Headworn Microphone </t>
    </r>
    <r>
      <rPr>
        <sz val="10"/>
        <color indexed="8"/>
        <rFont val="宋体"/>
        <family val="3"/>
        <charset val="134"/>
      </rPr>
      <t>头戴式话筒</t>
    </r>
    <phoneticPr fontId="13" type="noConversion"/>
  </si>
  <si>
    <r>
      <t>SHURE  UA845E  UHF  Antenna  Distribution  System  U</t>
    </r>
    <r>
      <rPr>
        <sz val="10"/>
        <color indexed="8"/>
        <rFont val="宋体"/>
        <family val="3"/>
        <charset val="134"/>
      </rPr>
      <t>段天线放大传输系统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带</t>
    </r>
    <r>
      <rPr>
        <sz val="10"/>
        <color indexed="8"/>
        <rFont val="Arial"/>
      </rPr>
      <t>UA870WB</t>
    </r>
    <r>
      <rPr>
        <sz val="10"/>
        <color indexed="8"/>
        <rFont val="宋体"/>
        <family val="3"/>
        <charset val="134"/>
      </rPr>
      <t>指向性天线</t>
    </r>
    <r>
      <rPr>
        <sz val="10"/>
        <color indexed="8"/>
        <rFont val="Arial"/>
      </rPr>
      <t xml:space="preserve">)    </t>
    </r>
    <phoneticPr fontId="13" type="noConversion"/>
  </si>
  <si>
    <t>SHURE UR4D+ Dual channel diversity receiver 舒尔UR4D+接收机</t>
    <phoneticPr fontId="13" type="noConversion"/>
  </si>
  <si>
    <t>CLEARCOM  Master Station  无线对讲系统基站</t>
    <phoneticPr fontId="13" type="noConversion"/>
  </si>
  <si>
    <t>CLEARCOM   Receiver  无线对讲系统接收点</t>
    <phoneticPr fontId="13" type="noConversion"/>
  </si>
  <si>
    <t>MA  grandMA2  Light  Console  调光台</t>
    <phoneticPr fontId="13" type="noConversion"/>
  </si>
  <si>
    <t>JOLLY X-15R-Beam 光束电脑灯</t>
    <phoneticPr fontId="13" type="noConversion"/>
  </si>
  <si>
    <t>Grand Total (¥):</t>
    <phoneticPr fontId="13" type="noConversion"/>
  </si>
  <si>
    <t xml:space="preserve">AURORA  HMI-2500  Follow Spot  追光灯     </t>
    <phoneticPr fontId="13" type="noConversion"/>
  </si>
  <si>
    <t>TERBLY  OVAL  48D  Light  LED变色灯</t>
    <phoneticPr fontId="13" type="noConversion"/>
  </si>
  <si>
    <r>
      <rPr>
        <sz val="10"/>
        <color indexed="8"/>
        <rFont val="Arial"/>
      </rPr>
      <t xml:space="preserve">Gloshine 560 LED Controller </t>
    </r>
    <r>
      <rPr>
        <sz val="10"/>
        <color indexed="8"/>
        <rFont val="宋体"/>
        <family val="3"/>
        <charset val="134"/>
      </rPr>
      <t>处理器</t>
    </r>
    <phoneticPr fontId="13" type="noConversion"/>
  </si>
  <si>
    <t>BARCO  EC-200  EVENT  Controller  大型控制台</t>
    <phoneticPr fontId="13" type="noConversion"/>
  </si>
  <si>
    <t xml:space="preserve">D’SAN  PC-433  PerfectCue  Light  Kit   翻页提示器套装(带PC-AS4遥控器)     </t>
    <phoneticPr fontId="13" type="noConversion"/>
  </si>
  <si>
    <r>
      <rPr>
        <sz val="10"/>
        <color indexed="8"/>
        <rFont val="Arial"/>
      </rPr>
      <t xml:space="preserve">DATATON WATCHOUT Video Processor  </t>
    </r>
    <r>
      <rPr>
        <sz val="10"/>
        <color indexed="8"/>
        <rFont val="宋体"/>
        <family val="3"/>
        <charset val="134"/>
      </rPr>
      <t>处理器</t>
    </r>
    <phoneticPr fontId="13" type="noConversion"/>
  </si>
  <si>
    <r>
      <rPr>
        <sz val="10"/>
        <color indexed="8"/>
        <rFont val="Arial"/>
      </rPr>
      <t xml:space="preserve">NETGEAR JGS524 Network Switch  </t>
    </r>
    <r>
      <rPr>
        <sz val="10"/>
        <color indexed="8"/>
        <rFont val="宋体"/>
        <family val="3"/>
        <charset val="134"/>
      </rPr>
      <t>网络交换机（千兆，</t>
    </r>
    <r>
      <rPr>
        <sz val="10"/>
        <color indexed="8"/>
        <rFont val="Arial"/>
      </rPr>
      <t>24</t>
    </r>
    <r>
      <rPr>
        <sz val="10"/>
        <color indexed="8"/>
        <rFont val="宋体"/>
        <family val="3"/>
        <charset val="134"/>
      </rPr>
      <t>路）</t>
    </r>
    <phoneticPr fontId="13" type="noConversion"/>
  </si>
  <si>
    <r>
      <rPr>
        <sz val="10"/>
        <color indexed="8"/>
        <rFont val="Arial"/>
      </rPr>
      <t xml:space="preserve">EXTRON DVI104 Tx/Rx DVI Fiber Optic Extender </t>
    </r>
    <r>
      <rPr>
        <sz val="10"/>
        <color indexed="8"/>
        <rFont val="宋体"/>
        <family val="3"/>
        <charset val="134"/>
      </rPr>
      <t>光纤延长器</t>
    </r>
    <phoneticPr fontId="13" type="noConversion"/>
  </si>
  <si>
    <r>
      <rPr>
        <sz val="10"/>
        <color indexed="8"/>
        <rFont val="Arial"/>
      </rPr>
      <t>KORNING LC-LC Fiber Cable</t>
    </r>
    <r>
      <rPr>
        <sz val="10"/>
        <color indexed="8"/>
        <rFont val="宋体"/>
        <family val="3"/>
        <charset val="134"/>
      </rPr>
      <t>光缆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多模，双工，</t>
    </r>
    <r>
      <rPr>
        <sz val="10"/>
        <color indexed="8"/>
        <rFont val="Arial"/>
      </rPr>
      <t>100m)</t>
    </r>
    <phoneticPr fontId="13" type="noConversion"/>
  </si>
  <si>
    <r>
      <rPr>
        <sz val="10"/>
        <color indexed="8"/>
        <rFont val="Arial"/>
      </rP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</rPr>
      <t>20")</t>
    </r>
    <phoneticPr fontId="13" type="noConversion"/>
  </si>
  <si>
    <r>
      <t xml:space="preserve">Laptop  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</si>
  <si>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r>
      <rPr>
        <sz val="10"/>
        <color indexed="8"/>
        <rFont val="Arial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  <phoneticPr fontId="13" type="noConversion"/>
  </si>
  <si>
    <t>EXPLORER Ovation LED Moving Heads Light</t>
    <phoneticPr fontId="13" type="noConversion"/>
  </si>
  <si>
    <t>4  Bulb  Flood  Light  四头灯</t>
    <phoneticPr fontId="13" type="noConversion"/>
  </si>
  <si>
    <r>
      <t xml:space="preserve">Lighting DA </t>
    </r>
    <r>
      <rPr>
        <sz val="10"/>
        <color indexed="8"/>
        <rFont val="宋体"/>
        <family val="3"/>
        <charset val="134"/>
      </rPr>
      <t>信号放大器</t>
    </r>
    <phoneticPr fontId="13" type="noConversion"/>
  </si>
  <si>
    <t>Power  Distributor  Cabinet  配电箱(三相,200A)</t>
    <phoneticPr fontId="13" type="noConversion"/>
  </si>
  <si>
    <r>
      <rPr>
        <sz val="10"/>
        <color indexed="8"/>
        <rFont val="Arial"/>
      </rPr>
      <t xml:space="preserve">Lighting Cable  </t>
    </r>
    <r>
      <rPr>
        <sz val="10"/>
        <color indexed="8"/>
        <rFont val="宋体"/>
        <family val="3"/>
        <charset val="134"/>
      </rPr>
      <t>灯光线缆</t>
    </r>
    <r>
      <rPr>
        <sz val="10"/>
        <color indexed="8"/>
        <rFont val="Arial"/>
      </rPr>
      <t xml:space="preserve">    </t>
    </r>
    <phoneticPr fontId="13" type="noConversion"/>
  </si>
  <si>
    <t>BARCO  EVENT  MASTER E2  Video  Processor  视频处理器(HD/SDI)</t>
    <phoneticPr fontId="13" type="noConversion"/>
  </si>
  <si>
    <t>SHARP LCD-55 液晶电视(55"，全高清)</t>
    <phoneticPr fontId="13" type="noConversion"/>
  </si>
  <si>
    <t>施维雅活动</t>
    <rPh sb="0" eb="1">
      <t>shi wei y</t>
    </rPh>
    <rPh sb="3" eb="4">
      <t>huo d</t>
    </rPh>
    <phoneticPr fontId="13" type="noConversion"/>
  </si>
  <si>
    <r>
      <rPr>
        <sz val="10"/>
        <color indexed="8"/>
        <rFont val="Arial"/>
      </rPr>
      <t xml:space="preserve">Fog Machine </t>
    </r>
    <r>
      <rPr>
        <sz val="10"/>
        <color indexed="8"/>
        <rFont val="宋体"/>
        <family val="3"/>
        <charset val="134"/>
      </rPr>
      <t>雾机</t>
    </r>
    <phoneticPr fontId="13" type="noConversion"/>
  </si>
  <si>
    <t>Gloshine 540 LED Controller 处理器</t>
    <phoneticPr fontId="14" type="noConversion"/>
  </si>
  <si>
    <r>
      <t xml:space="preserve">BARCO  FOLSOM  ENCORE  EVP-05  Video  Processor  </t>
    </r>
    <r>
      <rPr>
        <sz val="10"/>
        <color rgb="FF000000"/>
        <rFont val="宋体"/>
        <family val="3"/>
        <charset val="134"/>
      </rPr>
      <t>视频处理器</t>
    </r>
    <r>
      <rPr>
        <sz val="10"/>
        <color rgb="FF000000"/>
        <rFont val="Arial"/>
      </rPr>
      <t>(3M/E , HD/SDI)</t>
    </r>
  </si>
  <si>
    <r>
      <t xml:space="preserve">D’SAN  PC-433  PerfectCue  Light  Kit   </t>
    </r>
    <r>
      <rPr>
        <sz val="10"/>
        <color rgb="FF000000"/>
        <rFont val="宋体"/>
        <family val="3"/>
        <charset val="134"/>
      </rPr>
      <t>翻页提示器套装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带</t>
    </r>
    <r>
      <rPr>
        <sz val="10"/>
        <color rgb="FF000000"/>
        <rFont val="Arial"/>
      </rPr>
      <t>PC-AS4</t>
    </r>
    <r>
      <rPr>
        <sz val="10"/>
        <color rgb="FF000000"/>
        <rFont val="宋体"/>
        <family val="3"/>
        <charset val="134"/>
      </rPr>
      <t>遥控器</t>
    </r>
    <r>
      <rPr>
        <sz val="10"/>
        <color rgb="FF000000"/>
        <rFont val="Arial"/>
      </rPr>
      <t xml:space="preserve">)  </t>
    </r>
  </si>
  <si>
    <r>
      <t xml:space="preserve">EXTRON DVI104 Tx/Rx DVI Fiber Optic Extender </t>
    </r>
    <r>
      <rPr>
        <sz val="10"/>
        <color rgb="FF000000"/>
        <rFont val="宋体"/>
        <family val="3"/>
        <charset val="134"/>
      </rPr>
      <t>光纤延长器</t>
    </r>
  </si>
  <si>
    <r>
      <t>KORNING LC-LC Fiber Cable</t>
    </r>
    <r>
      <rPr>
        <sz val="10"/>
        <color rgb="FF000000"/>
        <rFont val="宋体"/>
        <family val="3"/>
        <charset val="134"/>
      </rPr>
      <t>光缆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多模，双工，</t>
    </r>
    <r>
      <rPr>
        <sz val="10"/>
        <color rgb="FF000000"/>
        <rFont val="Arial"/>
      </rPr>
      <t>100m)</t>
    </r>
  </si>
  <si>
    <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</rPr>
      <t>24")</t>
    </r>
    <phoneticPr fontId="13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</si>
  <si>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</si>
  <si>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t>free</t>
    <phoneticPr fontId="13" type="noConversion"/>
  </si>
  <si>
    <t xml:space="preserve">free </t>
    <phoneticPr fontId="13" type="noConversion"/>
  </si>
  <si>
    <t>MA grandMA NSP 网络信号处理器</t>
    <phoneticPr fontId="13" type="noConversion"/>
  </si>
  <si>
    <t>西安绿地笔克1号馆</t>
    <rPh sb="0" eb="1">
      <t>xi an</t>
    </rPh>
    <rPh sb="2" eb="3">
      <t>lü di bi ke</t>
    </rPh>
    <rPh sb="7" eb="8">
      <t>hao</t>
    </rPh>
    <rPh sb="8" eb="9">
      <t>guan</t>
    </rPh>
    <phoneticPr fontId="13" type="noConversion"/>
  </si>
  <si>
    <t>大会活动</t>
    <rPh sb="0" eb="1">
      <t>da hui</t>
    </rPh>
    <rPh sb="2" eb="3">
      <t>huo d</t>
    </rPh>
    <phoneticPr fontId="13" type="noConversion"/>
  </si>
  <si>
    <t>IMAGE PRO-II频率转换器</t>
    <rPh sb="12" eb="13">
      <t>pin lü zhuan huan qi</t>
    </rPh>
    <phoneticPr fontId="13" type="noConversion"/>
  </si>
  <si>
    <r>
      <t xml:space="preserve">Truss  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</rPr>
      <t xml:space="preserve">  (300mmx300mm)</t>
    </r>
    <phoneticPr fontId="13" type="noConversion"/>
  </si>
  <si>
    <t>晚宴活动</t>
    <rPh sb="0" eb="1">
      <t>wan yan</t>
    </rPh>
    <rPh sb="2" eb="3">
      <t>huo d</t>
    </rPh>
    <phoneticPr fontId="13" type="noConversion"/>
  </si>
  <si>
    <t>Traffic Costs（Beijing -Xian）</t>
    <phoneticPr fontId="13" type="noConversion"/>
  </si>
  <si>
    <t>Beijing -Xian</t>
    <phoneticPr fontId="13" type="noConversion"/>
  </si>
  <si>
    <t xml:space="preserve"> AV Equipment Total(¥):</t>
    <phoneticPr fontId="13" type="noConversion"/>
  </si>
  <si>
    <t>d&amp;b Audiotechnik Y7p Loudspeaker 全频音箱</t>
    <phoneticPr fontId="13" type="noConversion"/>
  </si>
  <si>
    <t>d&amp;b Audiotechnik V8 Loudspeaker 全频音箱（线阵列系列）</t>
    <phoneticPr fontId="13" type="noConversion"/>
  </si>
  <si>
    <r>
      <t xml:space="preserve">BARCO  FOLSOM  ENCORE  Small  Controller  </t>
    </r>
    <r>
      <rPr>
        <sz val="10"/>
        <color rgb="FF000000"/>
        <rFont val="宋体"/>
        <family val="3"/>
        <charset val="134"/>
      </rPr>
      <t>小型控制台</t>
    </r>
    <phoneticPr fontId="13" type="noConversion"/>
  </si>
  <si>
    <t>BARCO  DVI 8X8 MARTIX 矩阵</t>
    <rPh sb="22" eb="23">
      <t>ju zhen</t>
    </rPh>
    <phoneticPr fontId="14" type="noConversion"/>
  </si>
  <si>
    <r>
      <t>Gloshine P3 LED Display LED</t>
    </r>
    <r>
      <rPr>
        <sz val="10"/>
        <color indexed="8"/>
        <rFont val="宋体"/>
        <family val="3"/>
        <charset val="134"/>
      </rPr>
      <t>大屏幕</t>
    </r>
    <r>
      <rPr>
        <sz val="10"/>
        <color indexed="8"/>
        <rFont val="Arial"/>
      </rPr>
      <t>（240000mmX6000mm、120000mmX3000mm*2）</t>
    </r>
    <phoneticPr fontId="13" type="noConversion"/>
  </si>
  <si>
    <t>全息纱幕（10000mmX8000mm*2）</t>
    <rPh sb="0" eb="1">
      <t>quan xi</t>
    </rPh>
    <phoneticPr fontId="13" type="noConversion"/>
  </si>
  <si>
    <r>
      <t xml:space="preserve">DATATON WATCHOUT License Key </t>
    </r>
    <r>
      <rPr>
        <sz val="10"/>
        <color indexed="8"/>
        <rFont val="宋体"/>
        <family val="3"/>
        <charset val="134"/>
      </rPr>
      <t>解密狗</t>
    </r>
    <r>
      <rPr>
        <sz val="10"/>
        <color indexed="8"/>
        <rFont val="Arial"/>
      </rPr>
      <t>(6.0</t>
    </r>
    <r>
      <rPr>
        <sz val="10"/>
        <color indexed="8"/>
        <rFont val="宋体"/>
        <family val="3"/>
        <charset val="134"/>
      </rPr>
      <t>版本</t>
    </r>
    <r>
      <rPr>
        <sz val="10"/>
        <color indexed="8"/>
        <rFont val="Arial"/>
      </rPr>
      <t>)</t>
    </r>
    <phoneticPr fontId="13" type="noConversion"/>
  </si>
  <si>
    <t>Layer架2m*20m*6m</t>
    <phoneticPr fontId="13" type="noConversion"/>
  </si>
  <si>
    <t>Zone Team Building &amp; Zone Dinner</t>
    <phoneticPr fontId="13" type="noConversion"/>
  </si>
  <si>
    <t>卡拉OK点歌机</t>
    <rPh sb="0" eb="1">
      <t>ka la</t>
    </rPh>
    <rPh sb="4" eb="5">
      <t>dian ge ji</t>
    </rPh>
    <phoneticPr fontId="13" type="noConversion"/>
  </si>
  <si>
    <t>Gloshine 560 LED Controller 处理器</t>
    <phoneticPr fontId="14" type="noConversion"/>
  </si>
  <si>
    <r>
      <t xml:space="preserve">YAMAHA  </t>
    </r>
    <r>
      <rPr>
        <sz val="10"/>
        <color indexed="8"/>
        <rFont val="宋体"/>
        <family val="3"/>
        <charset val="134"/>
      </rPr>
      <t>LS-9</t>
    </r>
    <r>
      <rPr>
        <sz val="10"/>
        <color indexed="8"/>
        <rFont val="Arial"/>
      </rPr>
      <t xml:space="preserve">  Digital  Mixer(16ch)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</rPr>
      <t xml:space="preserve">  </t>
    </r>
    <phoneticPr fontId="13" type="noConversion"/>
  </si>
  <si>
    <t xml:space="preserve"> Loudspeaker 全频音箱（线阵列系列）</t>
    <phoneticPr fontId="13" type="noConversion"/>
  </si>
  <si>
    <t>Subwoofer 低频音箱（线阵列系列）</t>
    <phoneticPr fontId="13" type="noConversion"/>
  </si>
  <si>
    <t>序厅</t>
    <rPh sb="0" eb="1">
      <t>xu ting</t>
    </rPh>
    <phoneticPr fontId="13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</si>
  <si>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MACBOOK)</t>
    </r>
    <phoneticPr fontId="13" type="noConversion"/>
  </si>
  <si>
    <r>
      <t xml:space="preserve"> DI Box  DI</t>
    </r>
    <r>
      <rPr>
        <sz val="10"/>
        <color indexed="8"/>
        <rFont val="宋体"/>
        <family val="3"/>
        <charset val="134"/>
      </rPr>
      <t>盒</t>
    </r>
    <phoneticPr fontId="13" type="noConversion"/>
  </si>
  <si>
    <t>MONITORspeaker 全频返送音箱</t>
    <phoneticPr fontId="13" type="noConversion"/>
  </si>
  <si>
    <r>
      <t xml:space="preserve">Power Amplifier  </t>
    </r>
    <r>
      <rPr>
        <sz val="10"/>
        <color indexed="8"/>
        <rFont val="宋体"/>
        <family val="3"/>
        <charset val="134"/>
      </rPr>
      <t>数字功放</t>
    </r>
    <phoneticPr fontId="13" type="noConversion"/>
  </si>
  <si>
    <t>视频无缝切换器</t>
    <rPh sb="0" eb="1">
      <t>shi p</t>
    </rPh>
    <rPh sb="2" eb="3">
      <t>wu feng qie huan q</t>
    </rPh>
    <phoneticPr fontId="14" type="noConversion"/>
  </si>
  <si>
    <t>Loudspeaker 全频音箱</t>
    <phoneticPr fontId="13" type="noConversion"/>
  </si>
  <si>
    <r>
      <t xml:space="preserve">Power Amplifier  </t>
    </r>
    <r>
      <rPr>
        <sz val="10"/>
        <color indexed="8"/>
        <rFont val="宋体"/>
        <family val="3"/>
        <charset val="134"/>
      </rPr>
      <t>功放</t>
    </r>
    <phoneticPr fontId="13" type="noConversion"/>
  </si>
  <si>
    <r>
      <t xml:space="preserve">Mixer(16ch)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</rPr>
      <t xml:space="preserve">  </t>
    </r>
    <phoneticPr fontId="13" type="noConversion"/>
  </si>
  <si>
    <t>Light  Console  调光台</t>
    <phoneticPr fontId="13" type="noConversion"/>
  </si>
  <si>
    <t>Power  Distributor  Cabinet  配电箱(三相,100A)</t>
    <phoneticPr fontId="13" type="noConversion"/>
  </si>
  <si>
    <t>2018.09.17</t>
    <phoneticPr fontId="13" type="noConversion"/>
  </si>
  <si>
    <t>2018.10月12号晚10点</t>
    <rPh sb="7" eb="8">
      <t>yue</t>
    </rPh>
    <rPh sb="10" eb="11">
      <t>hao</t>
    </rPh>
    <rPh sb="11" eb="12">
      <t>wan</t>
    </rPh>
    <rPh sb="14" eb="15">
      <t>dian</t>
    </rPh>
    <phoneticPr fontId="13" type="noConversion"/>
  </si>
  <si>
    <t>2018.10月15号晚宴、8月16号上午大会</t>
    <rPh sb="7" eb="8">
      <t>yue</t>
    </rPh>
    <rPh sb="10" eb="11">
      <t>hao</t>
    </rPh>
    <rPh sb="11" eb="12">
      <t>wan yan</t>
    </rPh>
    <rPh sb="15" eb="16">
      <t>yue</t>
    </rPh>
    <rPh sb="18" eb="19">
      <t>hao</t>
    </rPh>
    <rPh sb="19" eb="20">
      <t>shagn wu</t>
    </rPh>
    <rPh sb="21" eb="22">
      <t>da h</t>
    </rPh>
    <phoneticPr fontId="13" type="noConversion"/>
  </si>
  <si>
    <t>Layer架2m*10m*4m</t>
    <phoneticPr fontId="13" type="noConversion"/>
  </si>
  <si>
    <t xml:space="preserve">松下 0.8-1.2  Zoom Lens  变焦镜头(0.8-1.2,高亮)    </t>
    <rPh sb="0" eb="1">
      <t>song xia</t>
    </rPh>
    <phoneticPr fontId="13" type="noConversion"/>
  </si>
  <si>
    <r>
      <t>圆形TRUSS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</rPr>
      <t xml:space="preserve">  (300mmx400mm) 6m直径</t>
    </r>
    <rPh sb="0" eb="1">
      <t>yuan xing</t>
    </rPh>
    <rPh sb="28" eb="29">
      <t>zhi jing</t>
    </rPh>
    <phoneticPr fontId="13" type="noConversion"/>
  </si>
  <si>
    <t>Gloshine P3LED Display LED大屏幕(12000mm*6000mm、5m*3m)</t>
    <phoneticPr fontId="14" type="noConversion"/>
  </si>
  <si>
    <t>松下PT-SRZ31KC 高清数字激光投影机 （31000流明）</t>
    <rPh sb="17" eb="18">
      <t>ji g</t>
    </rPh>
    <rPh sb="29" eb="30">
      <t>liu ming</t>
    </rPh>
    <phoneticPr fontId="13" type="noConversion"/>
  </si>
  <si>
    <t>COLUMBUS  MCKINNON  CMC-800-B  Controller  控制器( 8路,带RC-8遥控)</t>
    <phoneticPr fontId="13" type="noConversion"/>
  </si>
  <si>
    <t>XIONGYING  HSZ-80B  Manual Hoist  手动葫芦(1吨,15米)</t>
    <phoneticPr fontId="13" type="noConversion"/>
  </si>
  <si>
    <t>COLUMBUS  MCKINNON  SPC2003  Electric  Chain  Hoist  电动葫芦(1吨，20米)</t>
    <phoneticPr fontId="13" type="noConversion"/>
  </si>
  <si>
    <t>SHARP LCD-55 液晶电视(55"，全高清)</t>
    <phoneticPr fontId="13" type="noConversion"/>
  </si>
  <si>
    <t>SAMSUNG RBLVS-55 无缝液晶拼接显示屏(55"，全高清)</t>
    <phoneticPr fontId="13" type="noConversion"/>
  </si>
  <si>
    <t>Loudspeaker 低音音箱</t>
    <rPh sb="12" eb="13">
      <t>di yin</t>
    </rPh>
    <phoneticPr fontId="13" type="noConversion"/>
  </si>
  <si>
    <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</rPr>
      <t xml:space="preserve"> </t>
    </r>
    <phoneticPr fontId="13" type="noConversion"/>
  </si>
  <si>
    <t>音乐笔记本电脑(APPLE , MACBOOK)</t>
    <rPh sb="0" eb="1">
      <t>yin yue</t>
    </rPh>
    <phoneticPr fontId="13" type="noConversion"/>
  </si>
  <si>
    <t>1、遐迩件.倾音餐厅</t>
    <phoneticPr fontId="13" type="noConversion"/>
  </si>
  <si>
    <t>无线头戴</t>
    <rPh sb="0" eb="1">
      <t>wu xian</t>
    </rPh>
    <rPh sb="2" eb="3">
      <t>tou dai</t>
    </rPh>
    <phoneticPr fontId="13" type="noConversion"/>
  </si>
  <si>
    <t>音乐笔记本电脑(APPLE , MACBOOK)</t>
    <phoneticPr fontId="13" type="noConversion"/>
  </si>
  <si>
    <t>Subtotal(¥):</t>
    <phoneticPr fontId="13" type="noConversion"/>
  </si>
  <si>
    <t>Gloshine P3LED Display LED大屏幕(6000mm*4000mm）</t>
    <phoneticPr fontId="14" type="noConversion"/>
  </si>
  <si>
    <t xml:space="preserve"> Light  LED摇头变色灯</t>
    <rPh sb="11" eb="12">
      <t>yao tou</t>
    </rPh>
    <phoneticPr fontId="13" type="noConversion"/>
  </si>
  <si>
    <t>面光灯</t>
    <rPh sb="0" eb="1">
      <t>mian guang deng</t>
    </rPh>
    <phoneticPr fontId="13" type="noConversion"/>
  </si>
  <si>
    <t>Gloshine P3LED Display LED大屏幕(6000mm*3500mm）</t>
    <phoneticPr fontId="14" type="noConversion"/>
  </si>
  <si>
    <t>2、盛美利亚酒店</t>
    <rPh sb="6" eb="7">
      <t>jiu dian</t>
    </rPh>
    <phoneticPr fontId="13" type="noConversion"/>
  </si>
  <si>
    <t>3、温德姆酒店</t>
    <phoneticPr fontId="13" type="noConversion"/>
  </si>
  <si>
    <t>4、威斯丁酒店</t>
    <phoneticPr fontId="13" type="noConversion"/>
  </si>
  <si>
    <r>
      <t>SHURE UR2/Beta 58</t>
    </r>
    <r>
      <rPr>
        <sz val="10"/>
        <color rgb="FFFF0000"/>
        <rFont val="宋体"/>
        <family val="3"/>
        <charset val="134"/>
      </rPr>
      <t>A</t>
    </r>
    <r>
      <rPr>
        <sz val="10"/>
        <color rgb="FFFF0000"/>
        <rFont val="Arial"/>
      </rPr>
      <t xml:space="preserve">  Wireless Hand-hold Mic  </t>
    </r>
    <r>
      <rPr>
        <sz val="10"/>
        <color rgb="FFFF0000"/>
        <rFont val="宋体"/>
        <family val="3"/>
        <charset val="134"/>
      </rPr>
      <t>无线手持式话筒</t>
    </r>
    <r>
      <rPr>
        <sz val="10"/>
        <color rgb="FFFF0000"/>
        <rFont val="Arial"/>
      </rPr>
      <t xml:space="preserve"> </t>
    </r>
    <phoneticPr fontId="13" type="noConversion"/>
  </si>
  <si>
    <r>
      <t xml:space="preserve">Moving lights,1500w Spot-Performance </t>
    </r>
    <r>
      <rPr>
        <sz val="10"/>
        <color rgb="FFFF0000"/>
        <rFont val="宋体"/>
        <family val="3"/>
        <charset val="134"/>
      </rPr>
      <t>图案电脑灯（切片）</t>
    </r>
    <phoneticPr fontId="13" type="noConversion"/>
  </si>
  <si>
    <r>
      <t xml:space="preserve">Laptop  </t>
    </r>
    <r>
      <rPr>
        <sz val="10"/>
        <color rgb="FFFF0000"/>
        <rFont val="宋体"/>
        <family val="3"/>
        <charset val="134"/>
      </rPr>
      <t>笔记本电脑</t>
    </r>
    <r>
      <rPr>
        <sz val="10"/>
        <color rgb="FFFF0000"/>
        <rFont val="Arial"/>
      </rPr>
      <t>(APPLE , MACBOOK)</t>
    </r>
    <phoneticPr fontId="13" type="noConversion"/>
  </si>
  <si>
    <t>最终打包优惠价</t>
    <rPh sb="0" eb="1">
      <t>zui zhong</t>
    </rPh>
    <rPh sb="2" eb="3">
      <t>da bao</t>
    </rPh>
    <rPh sb="4" eb="5">
      <t>you hui jia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</si>
</sst>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dd&quot;, &quot;mmmm&quot; &quot;dd&quot;, &quot;yyyy"/>
    <numFmt numFmtId="177" formatCode="#,##0;#,##0"/>
  </numFmts>
  <fonts count="22" x14ac:knownFonts="1">
    <font>
      <sz val="12"/>
      <color indexed="8"/>
      <name val="Verdana"/>
    </font>
    <font>
      <sz val="12"/>
      <color indexed="8"/>
      <name val="Arial"/>
    </font>
    <font>
      <sz val="11"/>
      <color indexed="8"/>
      <name val="Arial"/>
    </font>
    <font>
      <sz val="16"/>
      <color indexed="8"/>
      <name val="宋体"/>
      <family val="3"/>
      <charset val="134"/>
    </font>
    <font>
      <b/>
      <sz val="16"/>
      <color indexed="8"/>
      <name val="Arial"/>
    </font>
    <font>
      <b/>
      <sz val="16"/>
      <color indexed="8"/>
      <name val="Tahoma"/>
    </font>
    <font>
      <b/>
      <sz val="10"/>
      <color indexed="8"/>
      <name val="Arial"/>
    </font>
    <font>
      <sz val="11"/>
      <color indexed="8"/>
      <name val="宋体"/>
      <family val="3"/>
      <charset val="134"/>
    </font>
    <font>
      <sz val="10"/>
      <color indexed="8"/>
      <name val="Arial"/>
    </font>
    <font>
      <sz val="10"/>
      <color indexed="8"/>
      <name val="宋体"/>
      <family val="3"/>
      <charset val="134"/>
    </font>
    <font>
      <u/>
      <sz val="11"/>
      <color indexed="11"/>
      <name val="宋体"/>
      <family val="3"/>
      <charset val="134"/>
    </font>
    <font>
      <b/>
      <sz val="11"/>
      <color indexed="8"/>
      <name val="Arial"/>
    </font>
    <font>
      <b/>
      <sz val="10"/>
      <color indexed="9"/>
      <name val="Arial"/>
    </font>
    <font>
      <sz val="9"/>
      <name val="Verdana"/>
    </font>
    <font>
      <sz val="9"/>
      <name val="Helvetica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Arial"/>
    </font>
    <font>
      <b/>
      <sz val="10"/>
      <color indexed="8"/>
      <name val="黑体"/>
      <family val="3"/>
      <charset val="134"/>
    </font>
    <font>
      <sz val="10"/>
      <color rgb="FFFF0000"/>
      <name val="Arial"/>
    </font>
    <font>
      <sz val="10"/>
      <color rgb="FFFF0000"/>
      <name val="宋体"/>
      <family val="3"/>
      <charset val="134"/>
    </font>
    <font>
      <sz val="12"/>
      <color rgb="FFFF0000"/>
      <name val="Arial"/>
    </font>
    <font>
      <sz val="12"/>
      <color rgb="FFFF0000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9"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/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0" fontId="1" fillId="2" borderId="7" xfId="0" applyFont="1" applyFill="1" applyBorder="1" applyAlignment="1"/>
    <xf numFmtId="49" fontId="12" fillId="3" borderId="1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3" fontId="6" fillId="2" borderId="10" xfId="0" applyNumberFormat="1" applyFont="1" applyFill="1" applyBorder="1" applyAlignment="1"/>
    <xf numFmtId="49" fontId="12" fillId="6" borderId="1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/>
    <xf numFmtId="3" fontId="11" fillId="2" borderId="1" xfId="0" applyNumberFormat="1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" fillId="2" borderId="10" xfId="0" applyNumberFormat="1" applyFont="1" applyFill="1" applyBorder="1" applyAlignment="1"/>
    <xf numFmtId="3" fontId="11" fillId="2" borderId="10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0" fontId="18" fillId="2" borderId="16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/>
    <xf numFmtId="3" fontId="18" fillId="2" borderId="1" xfId="0" applyNumberFormat="1" applyFont="1" applyFill="1" applyBorder="1" applyAlignment="1"/>
    <xf numFmtId="1" fontId="18" fillId="2" borderId="1" xfId="0" applyNumberFormat="1" applyFont="1" applyFill="1" applyBorder="1" applyAlignment="1"/>
    <xf numFmtId="0" fontId="20" fillId="2" borderId="1" xfId="0" applyFont="1" applyFill="1" applyBorder="1" applyAlignment="1"/>
    <xf numFmtId="0" fontId="21" fillId="0" borderId="0" xfId="0" applyFont="1" applyAlignment="1">
      <alignment vertical="top" wrapText="1"/>
    </xf>
    <xf numFmtId="0" fontId="18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5" borderId="16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5" borderId="14" xfId="0" applyNumberFormat="1" applyFont="1" applyFill="1" applyBorder="1" applyAlignment="1">
      <alignment vertical="center" wrapText="1"/>
    </xf>
    <xf numFmtId="1" fontId="7" fillId="2" borderId="15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left"/>
    </xf>
    <xf numFmtId="49" fontId="17" fillId="4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left" vertical="center"/>
    </xf>
    <xf numFmtId="1" fontId="18" fillId="2" borderId="1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vertical="center"/>
    </xf>
    <xf numFmtId="49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11" fillId="2" borderId="10" xfId="0" applyNumberFormat="1" applyFont="1" applyFill="1" applyBorder="1" applyAlignment="1"/>
    <xf numFmtId="1" fontId="7" fillId="2" borderId="10" xfId="0" applyNumberFormat="1" applyFont="1" applyFill="1" applyBorder="1" applyAlignment="1"/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14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12" fillId="3" borderId="11" xfId="0" applyNumberFormat="1" applyFont="1" applyFill="1" applyBorder="1" applyAlignment="1">
      <alignment horizontal="left" vertical="center"/>
    </xf>
    <xf numFmtId="1" fontId="7" fillId="3" borderId="11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6" borderId="11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1" fontId="7" fillId="2" borderId="1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left"/>
    </xf>
    <xf numFmtId="1" fontId="18" fillId="2" borderId="1" xfId="0" applyNumberFormat="1" applyFont="1" applyFill="1" applyBorder="1" applyAlignment="1">
      <alignment horizontal="left"/>
    </xf>
    <xf numFmtId="49" fontId="6" fillId="2" borderId="20" xfId="0" applyNumberFormat="1" applyFont="1" applyFill="1" applyBorder="1" applyAlignment="1">
      <alignment horizontal="right" vertical="center"/>
    </xf>
    <xf numFmtId="49" fontId="6" fillId="2" borderId="21" xfId="0" applyNumberFormat="1" applyFont="1" applyFill="1" applyBorder="1" applyAlignment="1">
      <alignment horizontal="right" vertical="center"/>
    </xf>
    <xf numFmtId="49" fontId="6" fillId="2" borderId="22" xfId="0" applyNumberFormat="1" applyFont="1" applyFill="1" applyBorder="1" applyAlignment="1">
      <alignment horizontal="right" vertical="center"/>
    </xf>
    <xf numFmtId="49" fontId="6" fillId="5" borderId="14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0" fontId="0" fillId="0" borderId="23" xfId="0" applyFont="1" applyBorder="1" applyAlignment="1">
      <alignment horizontal="center" vertical="top" wrapText="1"/>
    </xf>
  </cellXfs>
  <cellStyles count="1">
    <cellStyle name="常规" xfId="0" builtinId="0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ds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topLeftCell="A197" zoomScale="97" zoomScaleNormal="97" zoomScalePageLayoutView="97" workbookViewId="0">
      <selection activeCell="K216" sqref="K216"/>
    </sheetView>
  </sheetViews>
  <sheetFormatPr baseColWidth="10" defaultRowHeight="16" x14ac:dyDescent="0.2"/>
  <cols>
    <col min="1" max="1" width="4" customWidth="1"/>
    <col min="7" max="7" width="8.25" customWidth="1"/>
    <col min="8" max="9" width="6.625" customWidth="1"/>
    <col min="10" max="11" width="7.625" customWidth="1"/>
  </cols>
  <sheetData>
    <row r="1" spans="1:16" ht="19" customHeight="1" x14ac:dyDescent="0.2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"/>
      <c r="M1" s="1"/>
      <c r="N1" s="1"/>
      <c r="O1" s="1"/>
      <c r="P1" s="1"/>
    </row>
    <row r="2" spans="1:16" ht="19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1"/>
      <c r="M2" s="1"/>
      <c r="N2" s="1"/>
      <c r="O2" s="1"/>
      <c r="P2" s="1"/>
    </row>
    <row r="3" spans="1:16" ht="23.5" customHeight="1" thickBot="1" x14ac:dyDescent="0.25">
      <c r="A3" s="2" t="s">
        <v>1</v>
      </c>
      <c r="B3" s="3"/>
      <c r="C3" s="4"/>
      <c r="D3" s="4"/>
      <c r="E3" s="4"/>
      <c r="F3" s="85" t="s">
        <v>2</v>
      </c>
      <c r="G3" s="86"/>
      <c r="H3" s="86"/>
      <c r="I3" s="86"/>
      <c r="J3" s="86"/>
      <c r="K3" s="87"/>
      <c r="L3" s="5"/>
      <c r="M3" s="1"/>
      <c r="N3" s="1"/>
      <c r="O3" s="1"/>
      <c r="P3" s="1"/>
    </row>
    <row r="4" spans="1:16" ht="19.5" customHeight="1" x14ac:dyDescent="0.2">
      <c r="A4" s="88" t="s">
        <v>3</v>
      </c>
      <c r="B4" s="89"/>
      <c r="C4" s="90"/>
      <c r="D4" s="91"/>
      <c r="E4" s="91"/>
      <c r="F4" s="91"/>
      <c r="G4" s="23" t="s">
        <v>4</v>
      </c>
      <c r="H4" s="92" t="s">
        <v>5</v>
      </c>
      <c r="I4" s="91"/>
      <c r="J4" s="91"/>
      <c r="K4" s="91"/>
      <c r="L4" s="1"/>
      <c r="M4" s="1"/>
      <c r="N4" s="1"/>
      <c r="O4" s="1"/>
      <c r="P4" s="1"/>
    </row>
    <row r="5" spans="1:16" ht="19" customHeight="1" x14ac:dyDescent="0.2">
      <c r="A5" s="93" t="s">
        <v>6</v>
      </c>
      <c r="B5" s="64"/>
      <c r="C5" s="55"/>
      <c r="D5" s="56"/>
      <c r="E5" s="56"/>
      <c r="F5" s="56"/>
      <c r="G5" s="24" t="s">
        <v>7</v>
      </c>
      <c r="H5" s="81">
        <v>13901226557</v>
      </c>
      <c r="I5" s="56"/>
      <c r="J5" s="56"/>
      <c r="K5" s="56"/>
      <c r="L5" s="1"/>
      <c r="M5" s="1"/>
      <c r="N5" s="1"/>
      <c r="O5" s="1"/>
      <c r="P5" s="1"/>
    </row>
    <row r="6" spans="1:16" ht="19.5" customHeight="1" thickBot="1" x14ac:dyDescent="0.25">
      <c r="A6" s="96" t="s">
        <v>8</v>
      </c>
      <c r="B6" s="97"/>
      <c r="C6" s="98" t="s">
        <v>120</v>
      </c>
      <c r="D6" s="99"/>
      <c r="E6" s="99"/>
      <c r="F6" s="99"/>
      <c r="G6" s="26" t="s">
        <v>9</v>
      </c>
      <c r="H6" s="100" t="s">
        <v>10</v>
      </c>
      <c r="I6" s="101"/>
      <c r="J6" s="101"/>
      <c r="K6" s="101"/>
      <c r="L6" s="1"/>
      <c r="M6" s="1"/>
      <c r="N6" s="1"/>
      <c r="O6" s="1"/>
      <c r="P6" s="1"/>
    </row>
    <row r="7" spans="1:16" ht="19.5" customHeight="1" x14ac:dyDescent="0.2">
      <c r="A7" s="88" t="s">
        <v>11</v>
      </c>
      <c r="B7" s="89"/>
      <c r="C7" s="92" t="s">
        <v>75</v>
      </c>
      <c r="D7" s="102"/>
      <c r="E7" s="102"/>
      <c r="F7" s="102"/>
      <c r="G7" s="102"/>
      <c r="H7" s="102"/>
      <c r="I7" s="102"/>
      <c r="J7" s="102"/>
      <c r="K7" s="102"/>
      <c r="L7" s="1"/>
      <c r="M7" s="1"/>
      <c r="N7" s="1"/>
      <c r="O7" s="1"/>
      <c r="P7" s="1"/>
    </row>
    <row r="8" spans="1:16" ht="19" customHeight="1" x14ac:dyDescent="0.2">
      <c r="A8" s="93" t="s">
        <v>12</v>
      </c>
      <c r="B8" s="64"/>
      <c r="C8" s="103" t="s">
        <v>87</v>
      </c>
      <c r="D8" s="104"/>
      <c r="E8" s="104"/>
      <c r="F8" s="104"/>
      <c r="G8" s="104"/>
      <c r="H8" s="104"/>
      <c r="I8" s="104"/>
      <c r="J8" s="104"/>
      <c r="K8" s="104"/>
      <c r="L8" s="1"/>
      <c r="M8" s="1"/>
      <c r="N8" s="1"/>
      <c r="O8" s="1"/>
      <c r="P8" s="1"/>
    </row>
    <row r="9" spans="1:16" ht="19" customHeight="1" x14ac:dyDescent="0.2">
      <c r="A9" s="93" t="s">
        <v>13</v>
      </c>
      <c r="B9" s="64"/>
      <c r="C9" s="55" t="s">
        <v>121</v>
      </c>
      <c r="D9" s="105"/>
      <c r="E9" s="105"/>
      <c r="F9" s="105"/>
      <c r="G9" s="105"/>
      <c r="H9" s="105"/>
      <c r="I9" s="105"/>
      <c r="J9" s="105"/>
      <c r="K9" s="105"/>
      <c r="L9" s="1"/>
      <c r="M9" s="1"/>
      <c r="N9" s="1"/>
      <c r="O9" s="1"/>
      <c r="P9" s="1"/>
    </row>
    <row r="10" spans="1:16" ht="19" customHeight="1" x14ac:dyDescent="0.2">
      <c r="A10" s="93" t="s">
        <v>14</v>
      </c>
      <c r="B10" s="64"/>
      <c r="C10" s="55" t="s">
        <v>122</v>
      </c>
      <c r="D10" s="105"/>
      <c r="E10" s="105"/>
      <c r="F10" s="105"/>
      <c r="G10" s="105"/>
      <c r="H10" s="105"/>
      <c r="I10" s="105"/>
      <c r="J10" s="105"/>
      <c r="K10" s="105"/>
      <c r="L10" s="22"/>
      <c r="M10" s="1"/>
      <c r="N10" s="1"/>
      <c r="O10" s="1"/>
      <c r="P10" s="1"/>
    </row>
    <row r="11" spans="1:16" ht="19" customHeight="1" x14ac:dyDescent="0.2">
      <c r="A11" s="67" t="s">
        <v>15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1"/>
      <c r="M11" s="1"/>
      <c r="N11" s="1"/>
      <c r="O11" s="1"/>
      <c r="P11" s="1"/>
    </row>
    <row r="12" spans="1:16" ht="19" customHeight="1" x14ac:dyDescent="0.2">
      <c r="A12" s="94" t="s">
        <v>16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1"/>
      <c r="M12" s="1"/>
      <c r="N12" s="1"/>
      <c r="O12" s="1"/>
      <c r="P12" s="1"/>
    </row>
    <row r="13" spans="1:16" ht="16" customHeight="1" x14ac:dyDescent="0.2">
      <c r="A13" s="106" t="s">
        <v>17</v>
      </c>
      <c r="B13" s="107"/>
      <c r="C13" s="107"/>
      <c r="D13" s="107"/>
      <c r="E13" s="107"/>
      <c r="F13" s="107"/>
      <c r="G13" s="108"/>
      <c r="H13" s="6" t="s">
        <v>18</v>
      </c>
      <c r="I13" s="6" t="s">
        <v>19</v>
      </c>
      <c r="J13" s="6" t="s">
        <v>20</v>
      </c>
      <c r="K13" s="6" t="s">
        <v>21</v>
      </c>
      <c r="L13" s="7"/>
      <c r="M13" s="25"/>
      <c r="N13" s="25"/>
      <c r="O13" s="25"/>
      <c r="P13" s="25"/>
    </row>
    <row r="14" spans="1:16" ht="19" customHeight="1" x14ac:dyDescent="0.2">
      <c r="A14" s="75" t="s">
        <v>88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1"/>
      <c r="M14" s="1"/>
      <c r="N14" s="1"/>
      <c r="O14" s="1"/>
      <c r="P14" s="1"/>
    </row>
    <row r="15" spans="1:16" ht="19" customHeight="1" x14ac:dyDescent="0.2">
      <c r="A15" s="70" t="s">
        <v>22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1"/>
      <c r="M15" s="1"/>
      <c r="N15" s="1"/>
      <c r="O15" s="1"/>
      <c r="P15" s="1"/>
    </row>
    <row r="16" spans="1:16" ht="19" customHeight="1" x14ac:dyDescent="0.2">
      <c r="A16" s="8">
        <v>1</v>
      </c>
      <c r="B16" s="59" t="s">
        <v>99</v>
      </c>
      <c r="C16" s="60"/>
      <c r="D16" s="60"/>
      <c r="E16" s="60"/>
      <c r="F16" s="60"/>
      <c r="G16" s="60"/>
      <c r="H16" s="9">
        <v>216</v>
      </c>
      <c r="I16" s="9">
        <v>1</v>
      </c>
      <c r="J16" s="10">
        <v>600</v>
      </c>
      <c r="K16" s="11">
        <f t="shared" ref="K16:K33" si="0">SUM(J16*I16*H16)</f>
        <v>129600</v>
      </c>
      <c r="L16" s="27"/>
      <c r="M16" s="1"/>
      <c r="N16" s="1"/>
      <c r="O16" s="1"/>
      <c r="P16" s="1"/>
    </row>
    <row r="17" spans="1:16" ht="19" customHeight="1" x14ac:dyDescent="0.2">
      <c r="A17" s="8">
        <v>2</v>
      </c>
      <c r="B17" s="59" t="s">
        <v>58</v>
      </c>
      <c r="C17" s="60"/>
      <c r="D17" s="60"/>
      <c r="E17" s="60"/>
      <c r="F17" s="60"/>
      <c r="G17" s="60"/>
      <c r="H17" s="9">
        <v>8</v>
      </c>
      <c r="I17" s="9">
        <v>1</v>
      </c>
      <c r="J17" s="10">
        <v>1000</v>
      </c>
      <c r="K17" s="11">
        <f t="shared" si="0"/>
        <v>8000</v>
      </c>
      <c r="L17" s="28"/>
      <c r="M17" s="1"/>
      <c r="N17" s="1"/>
      <c r="O17" s="1"/>
      <c r="P17" s="1"/>
    </row>
    <row r="18" spans="1:16" ht="19" customHeight="1" x14ac:dyDescent="0.2">
      <c r="A18" s="8">
        <v>3</v>
      </c>
      <c r="B18" s="59" t="s">
        <v>100</v>
      </c>
      <c r="C18" s="60"/>
      <c r="D18" s="60"/>
      <c r="E18" s="60"/>
      <c r="F18" s="60"/>
      <c r="G18" s="60"/>
      <c r="H18" s="9">
        <v>160</v>
      </c>
      <c r="I18" s="9">
        <v>1</v>
      </c>
      <c r="J18" s="10">
        <v>600</v>
      </c>
      <c r="K18" s="11">
        <f>SUM(J18*I18*H18)</f>
        <v>96000</v>
      </c>
      <c r="L18" s="38"/>
      <c r="M18" s="1"/>
      <c r="N18" s="1"/>
      <c r="O18" s="1"/>
      <c r="P18" s="1"/>
    </row>
    <row r="19" spans="1:16" ht="19" customHeight="1" x14ac:dyDescent="0.2">
      <c r="A19" s="8">
        <v>4</v>
      </c>
      <c r="B19" s="59" t="s">
        <v>127</v>
      </c>
      <c r="C19" s="60"/>
      <c r="D19" s="60"/>
      <c r="E19" s="60"/>
      <c r="F19" s="60"/>
      <c r="G19" s="60"/>
      <c r="H19" s="9">
        <v>4</v>
      </c>
      <c r="I19" s="9">
        <v>1</v>
      </c>
      <c r="J19" s="10">
        <v>20000</v>
      </c>
      <c r="K19" s="11">
        <f>SUM(J19*I19*H19)</f>
        <v>80000</v>
      </c>
      <c r="L19" s="38"/>
      <c r="M19" s="1"/>
      <c r="N19" s="1"/>
      <c r="O19" s="1"/>
      <c r="P19" s="1"/>
    </row>
    <row r="20" spans="1:16" ht="19" customHeight="1" x14ac:dyDescent="0.2">
      <c r="A20" s="8">
        <v>5</v>
      </c>
      <c r="B20" s="59" t="s">
        <v>124</v>
      </c>
      <c r="C20" s="60"/>
      <c r="D20" s="60"/>
      <c r="E20" s="60"/>
      <c r="F20" s="60"/>
      <c r="G20" s="60"/>
      <c r="H20" s="9">
        <v>4</v>
      </c>
      <c r="I20" s="9">
        <v>1</v>
      </c>
      <c r="J20" s="10">
        <v>2000</v>
      </c>
      <c r="K20" s="11">
        <f>SUM(J20*I20*H20)</f>
        <v>8000</v>
      </c>
      <c r="L20" s="39"/>
      <c r="M20" s="1"/>
      <c r="N20" s="1"/>
      <c r="O20" s="1"/>
      <c r="P20" s="1"/>
    </row>
    <row r="21" spans="1:16" ht="19" customHeight="1" x14ac:dyDescent="0.2">
      <c r="A21" s="8">
        <v>6</v>
      </c>
      <c r="B21" s="59" t="s">
        <v>73</v>
      </c>
      <c r="C21" s="60"/>
      <c r="D21" s="60"/>
      <c r="E21" s="60"/>
      <c r="F21" s="60"/>
      <c r="G21" s="60"/>
      <c r="H21" s="9">
        <v>1</v>
      </c>
      <c r="I21" s="9">
        <v>1</v>
      </c>
      <c r="J21" s="10">
        <v>30000</v>
      </c>
      <c r="K21" s="11">
        <f t="shared" si="0"/>
        <v>30000</v>
      </c>
      <c r="L21" s="28"/>
      <c r="M21" s="1"/>
      <c r="N21" s="1"/>
      <c r="O21" s="1"/>
      <c r="P21" s="1"/>
    </row>
    <row r="22" spans="1:16" ht="19" customHeight="1" x14ac:dyDescent="0.2">
      <c r="A22" s="8">
        <v>7</v>
      </c>
      <c r="B22" s="59" t="s">
        <v>59</v>
      </c>
      <c r="C22" s="60"/>
      <c r="D22" s="60"/>
      <c r="E22" s="60"/>
      <c r="F22" s="60"/>
      <c r="G22" s="60"/>
      <c r="H22" s="9">
        <v>1</v>
      </c>
      <c r="I22" s="9">
        <v>1</v>
      </c>
      <c r="J22" s="10">
        <v>15000</v>
      </c>
      <c r="K22" s="11">
        <f t="shared" si="0"/>
        <v>15000</v>
      </c>
      <c r="L22" s="28"/>
      <c r="M22" s="1"/>
      <c r="N22" s="1"/>
      <c r="O22" s="1"/>
      <c r="P22" s="1"/>
    </row>
    <row r="23" spans="1:16" ht="19" customHeight="1" x14ac:dyDescent="0.2">
      <c r="A23" s="8">
        <v>8</v>
      </c>
      <c r="B23" s="59" t="s">
        <v>89</v>
      </c>
      <c r="C23" s="60"/>
      <c r="D23" s="60"/>
      <c r="E23" s="60"/>
      <c r="F23" s="60"/>
      <c r="G23" s="60"/>
      <c r="H23" s="9">
        <v>1</v>
      </c>
      <c r="I23" s="9">
        <v>1</v>
      </c>
      <c r="J23" s="10">
        <v>2000</v>
      </c>
      <c r="K23" s="11">
        <f t="shared" ref="K23" si="1">SUM(J23*I23*H23)</f>
        <v>2000</v>
      </c>
      <c r="L23" s="39"/>
      <c r="M23" s="1"/>
      <c r="N23" s="1"/>
      <c r="O23" s="1"/>
      <c r="P23" s="1"/>
    </row>
    <row r="24" spans="1:16" ht="19" customHeight="1" x14ac:dyDescent="0.2">
      <c r="A24" s="8">
        <v>9</v>
      </c>
      <c r="B24" s="59" t="s">
        <v>60</v>
      </c>
      <c r="C24" s="60"/>
      <c r="D24" s="60"/>
      <c r="E24" s="60"/>
      <c r="F24" s="60"/>
      <c r="G24" s="60"/>
      <c r="H24" s="9">
        <v>2</v>
      </c>
      <c r="I24" s="9">
        <v>1</v>
      </c>
      <c r="J24" s="10">
        <v>600</v>
      </c>
      <c r="K24" s="11">
        <f t="shared" si="0"/>
        <v>1200</v>
      </c>
      <c r="L24" s="28"/>
      <c r="M24" s="1"/>
      <c r="N24" s="1"/>
      <c r="O24" s="1"/>
      <c r="P24" s="1"/>
    </row>
    <row r="25" spans="1:16" ht="19" customHeight="1" x14ac:dyDescent="0.2">
      <c r="A25" s="8">
        <v>10</v>
      </c>
      <c r="B25" s="59" t="s">
        <v>61</v>
      </c>
      <c r="C25" s="60"/>
      <c r="D25" s="60"/>
      <c r="E25" s="60"/>
      <c r="F25" s="60"/>
      <c r="G25" s="60"/>
      <c r="H25" s="9">
        <v>8</v>
      </c>
      <c r="I25" s="9">
        <v>1</v>
      </c>
      <c r="J25" s="10">
        <v>1000</v>
      </c>
      <c r="K25" s="11">
        <f t="shared" si="0"/>
        <v>8000</v>
      </c>
      <c r="L25" s="28"/>
      <c r="M25" s="1"/>
      <c r="N25" s="1"/>
      <c r="O25" s="1"/>
      <c r="P25" s="1"/>
    </row>
    <row r="26" spans="1:16" ht="19" customHeight="1" x14ac:dyDescent="0.2">
      <c r="A26" s="8">
        <v>11</v>
      </c>
      <c r="B26" s="59" t="s">
        <v>101</v>
      </c>
      <c r="C26" s="60"/>
      <c r="D26" s="60"/>
      <c r="E26" s="60"/>
      <c r="F26" s="60"/>
      <c r="G26" s="60"/>
      <c r="H26" s="9">
        <v>8</v>
      </c>
      <c r="I26" s="9">
        <v>1</v>
      </c>
      <c r="J26" s="10">
        <v>2000</v>
      </c>
      <c r="K26" s="11">
        <f t="shared" si="0"/>
        <v>16000</v>
      </c>
      <c r="L26" s="28"/>
      <c r="M26" s="1"/>
      <c r="N26" s="1"/>
      <c r="O26" s="1"/>
      <c r="P26" s="1"/>
    </row>
    <row r="27" spans="1:16" ht="19" customHeight="1" x14ac:dyDescent="0.2">
      <c r="A27" s="8">
        <v>12</v>
      </c>
      <c r="B27" s="59" t="s">
        <v>62</v>
      </c>
      <c r="C27" s="60"/>
      <c r="D27" s="60"/>
      <c r="E27" s="60"/>
      <c r="F27" s="60"/>
      <c r="G27" s="60"/>
      <c r="H27" s="9">
        <v>2</v>
      </c>
      <c r="I27" s="9">
        <v>1</v>
      </c>
      <c r="J27" s="10">
        <v>1000</v>
      </c>
      <c r="K27" s="11">
        <f t="shared" si="0"/>
        <v>2000</v>
      </c>
      <c r="L27" s="28"/>
      <c r="M27" s="1"/>
      <c r="N27" s="1"/>
      <c r="O27" s="1"/>
      <c r="P27" s="1"/>
    </row>
    <row r="28" spans="1:16" ht="19" customHeight="1" x14ac:dyDescent="0.2">
      <c r="A28" s="8">
        <v>13</v>
      </c>
      <c r="B28" s="59" t="s">
        <v>63</v>
      </c>
      <c r="C28" s="60"/>
      <c r="D28" s="60"/>
      <c r="E28" s="60"/>
      <c r="F28" s="60"/>
      <c r="G28" s="60"/>
      <c r="H28" s="9">
        <v>13</v>
      </c>
      <c r="I28" s="9">
        <v>1</v>
      </c>
      <c r="J28" s="10">
        <v>800</v>
      </c>
      <c r="K28" s="11">
        <f t="shared" si="0"/>
        <v>10400</v>
      </c>
      <c r="L28" s="28"/>
      <c r="M28" s="1"/>
      <c r="N28" s="1"/>
      <c r="O28" s="1"/>
      <c r="P28" s="1"/>
    </row>
    <row r="29" spans="1:16" ht="19" customHeight="1" x14ac:dyDescent="0.2">
      <c r="A29" s="8">
        <v>14</v>
      </c>
      <c r="B29" s="59" t="s">
        <v>64</v>
      </c>
      <c r="C29" s="60"/>
      <c r="D29" s="60"/>
      <c r="E29" s="60"/>
      <c r="F29" s="60"/>
      <c r="G29" s="60"/>
      <c r="H29" s="9">
        <v>13</v>
      </c>
      <c r="I29" s="9">
        <v>1</v>
      </c>
      <c r="J29" s="10">
        <v>500</v>
      </c>
      <c r="K29" s="11">
        <f t="shared" si="0"/>
        <v>6500</v>
      </c>
      <c r="L29" s="28"/>
      <c r="M29" s="1"/>
      <c r="N29" s="1"/>
      <c r="O29" s="1"/>
      <c r="P29" s="1"/>
    </row>
    <row r="30" spans="1:16" ht="19" customHeight="1" x14ac:dyDescent="0.2">
      <c r="A30" s="8">
        <v>15</v>
      </c>
      <c r="B30" s="59" t="s">
        <v>65</v>
      </c>
      <c r="C30" s="60"/>
      <c r="D30" s="60"/>
      <c r="E30" s="60"/>
      <c r="F30" s="60"/>
      <c r="G30" s="60"/>
      <c r="H30" s="9">
        <v>4</v>
      </c>
      <c r="I30" s="9">
        <v>1</v>
      </c>
      <c r="J30" s="10">
        <v>500</v>
      </c>
      <c r="K30" s="11">
        <f t="shared" si="0"/>
        <v>2000</v>
      </c>
      <c r="L30" s="28"/>
      <c r="M30" s="1"/>
      <c r="N30" s="1"/>
      <c r="O30" s="1"/>
      <c r="P30" s="1"/>
    </row>
    <row r="31" spans="1:16" ht="19" customHeight="1" x14ac:dyDescent="0.2">
      <c r="A31" s="8">
        <v>16</v>
      </c>
      <c r="B31" s="59" t="s">
        <v>74</v>
      </c>
      <c r="C31" s="60"/>
      <c r="D31" s="60"/>
      <c r="E31" s="60"/>
      <c r="F31" s="60"/>
      <c r="G31" s="60"/>
      <c r="H31" s="9">
        <v>4</v>
      </c>
      <c r="I31" s="9">
        <v>1</v>
      </c>
      <c r="J31" s="10">
        <v>1000</v>
      </c>
      <c r="K31" s="11">
        <f>SUM(J31*I31*H31)</f>
        <v>4000</v>
      </c>
      <c r="L31" s="28"/>
      <c r="M31" s="1"/>
      <c r="N31" s="1"/>
      <c r="O31" s="1"/>
      <c r="P31" s="1"/>
    </row>
    <row r="32" spans="1:16" ht="19" customHeight="1" x14ac:dyDescent="0.2">
      <c r="A32" s="8">
        <v>17</v>
      </c>
      <c r="B32" s="59" t="s">
        <v>83</v>
      </c>
      <c r="C32" s="60"/>
      <c r="D32" s="60"/>
      <c r="E32" s="60"/>
      <c r="F32" s="60"/>
      <c r="G32" s="60"/>
      <c r="H32" s="9">
        <v>4</v>
      </c>
      <c r="I32" s="9">
        <v>1</v>
      </c>
      <c r="J32" s="10">
        <v>500</v>
      </c>
      <c r="K32" s="11">
        <f t="shared" si="0"/>
        <v>2000</v>
      </c>
      <c r="L32" s="28"/>
      <c r="M32" s="1"/>
      <c r="N32" s="1"/>
      <c r="O32" s="1"/>
      <c r="P32" s="1"/>
    </row>
    <row r="33" spans="1:16" ht="19" customHeight="1" x14ac:dyDescent="0.2">
      <c r="A33" s="8">
        <v>18</v>
      </c>
      <c r="B33" s="59" t="s">
        <v>102</v>
      </c>
      <c r="C33" s="60"/>
      <c r="D33" s="60"/>
      <c r="E33" s="60"/>
      <c r="F33" s="60"/>
      <c r="G33" s="60"/>
      <c r="H33" s="9">
        <v>1</v>
      </c>
      <c r="I33" s="9">
        <v>1</v>
      </c>
      <c r="J33" s="10">
        <v>8000</v>
      </c>
      <c r="K33" s="11">
        <f t="shared" si="0"/>
        <v>8000</v>
      </c>
      <c r="L33" s="28"/>
      <c r="M33" s="1"/>
      <c r="N33" s="1"/>
      <c r="O33" s="1"/>
      <c r="P33" s="1"/>
    </row>
    <row r="34" spans="1:16" ht="19" customHeight="1" x14ac:dyDescent="0.2">
      <c r="A34" s="8">
        <v>19</v>
      </c>
      <c r="B34" s="59" t="s">
        <v>67</v>
      </c>
      <c r="C34" s="60"/>
      <c r="D34" s="60"/>
      <c r="E34" s="60"/>
      <c r="F34" s="60"/>
      <c r="G34" s="60"/>
      <c r="H34" s="9" t="s">
        <v>23</v>
      </c>
      <c r="I34" s="9">
        <v>1</v>
      </c>
      <c r="J34" s="10" t="s">
        <v>24</v>
      </c>
      <c r="K34" s="11" t="s">
        <v>24</v>
      </c>
      <c r="L34" s="28"/>
      <c r="M34" s="1"/>
      <c r="N34" s="1"/>
      <c r="O34" s="1"/>
      <c r="P34" s="1"/>
    </row>
    <row r="35" spans="1:16" ht="19" customHeight="1" x14ac:dyDescent="0.2">
      <c r="A35" s="69" t="s">
        <v>25</v>
      </c>
      <c r="B35" s="64"/>
      <c r="C35" s="64"/>
      <c r="D35" s="64"/>
      <c r="E35" s="64"/>
      <c r="F35" s="64"/>
      <c r="G35" s="64"/>
      <c r="H35" s="64"/>
      <c r="I35" s="64"/>
      <c r="J35" s="64"/>
      <c r="K35" s="14">
        <f>SUM(K16:K34)</f>
        <v>428700</v>
      </c>
      <c r="L35" s="1"/>
      <c r="M35" s="1"/>
      <c r="N35" s="1"/>
      <c r="O35" s="1"/>
      <c r="P35" s="1"/>
    </row>
    <row r="36" spans="1:16" ht="19" customHeight="1" x14ac:dyDescent="0.2">
      <c r="A36" s="65" t="s">
        <v>26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15"/>
      <c r="M36" s="1"/>
      <c r="N36" s="1"/>
      <c r="O36" s="1"/>
      <c r="P36" s="1"/>
    </row>
    <row r="37" spans="1:16" ht="19" customHeight="1" x14ac:dyDescent="0.2">
      <c r="A37" s="8">
        <v>1</v>
      </c>
      <c r="B37" s="55" t="s">
        <v>96</v>
      </c>
      <c r="C37" s="56"/>
      <c r="D37" s="56"/>
      <c r="E37" s="56"/>
      <c r="F37" s="56"/>
      <c r="G37" s="56"/>
      <c r="H37" s="9">
        <v>16</v>
      </c>
      <c r="I37" s="9">
        <v>1</v>
      </c>
      <c r="J37" s="10">
        <v>1500</v>
      </c>
      <c r="K37" s="11">
        <f>J37*I37*H37</f>
        <v>24000</v>
      </c>
      <c r="L37" s="34"/>
      <c r="M37" s="1"/>
      <c r="N37" s="1"/>
      <c r="O37" s="1"/>
      <c r="P37" s="1"/>
    </row>
    <row r="38" spans="1:16" ht="19" customHeight="1" x14ac:dyDescent="0.2">
      <c r="A38" s="8">
        <v>2</v>
      </c>
      <c r="B38" s="55" t="s">
        <v>27</v>
      </c>
      <c r="C38" s="56"/>
      <c r="D38" s="56"/>
      <c r="E38" s="56"/>
      <c r="F38" s="56"/>
      <c r="G38" s="56"/>
      <c r="H38" s="9">
        <v>8</v>
      </c>
      <c r="I38" s="9">
        <v>1</v>
      </c>
      <c r="J38" s="10">
        <v>1500</v>
      </c>
      <c r="K38" s="11">
        <f t="shared" ref="K38:K50" si="2">J38*I38*H38</f>
        <v>12000</v>
      </c>
      <c r="L38" s="34"/>
      <c r="M38" s="1"/>
      <c r="N38" s="1"/>
      <c r="O38" s="1"/>
      <c r="P38" s="1"/>
    </row>
    <row r="39" spans="1:16" ht="19" customHeight="1" x14ac:dyDescent="0.2">
      <c r="A39" s="8">
        <v>3</v>
      </c>
      <c r="B39" s="55" t="s">
        <v>28</v>
      </c>
      <c r="C39" s="56"/>
      <c r="D39" s="56"/>
      <c r="E39" s="56"/>
      <c r="F39" s="56"/>
      <c r="G39" s="56"/>
      <c r="H39" s="9">
        <v>6</v>
      </c>
      <c r="I39" s="9">
        <v>1</v>
      </c>
      <c r="J39" s="10">
        <v>800</v>
      </c>
      <c r="K39" s="11">
        <f t="shared" si="2"/>
        <v>4800</v>
      </c>
      <c r="L39" s="34"/>
      <c r="M39" s="1"/>
      <c r="N39" s="1"/>
      <c r="O39" s="1"/>
      <c r="P39" s="1"/>
    </row>
    <row r="40" spans="1:16" ht="19" customHeight="1" x14ac:dyDescent="0.2">
      <c r="A40" s="8">
        <v>4</v>
      </c>
      <c r="B40" s="55" t="s">
        <v>29</v>
      </c>
      <c r="C40" s="56"/>
      <c r="D40" s="56"/>
      <c r="E40" s="56"/>
      <c r="F40" s="56"/>
      <c r="G40" s="56"/>
      <c r="H40" s="9">
        <v>5</v>
      </c>
      <c r="I40" s="9">
        <v>1</v>
      </c>
      <c r="J40" s="10">
        <v>1500</v>
      </c>
      <c r="K40" s="11">
        <f t="shared" si="2"/>
        <v>7500</v>
      </c>
      <c r="L40" s="34"/>
      <c r="M40" s="1"/>
      <c r="N40" s="1"/>
      <c r="O40" s="1"/>
      <c r="P40" s="1"/>
    </row>
    <row r="41" spans="1:16" ht="19" customHeight="1" x14ac:dyDescent="0.2">
      <c r="A41" s="8">
        <v>5</v>
      </c>
      <c r="B41" s="55" t="s">
        <v>46</v>
      </c>
      <c r="C41" s="56"/>
      <c r="D41" s="56"/>
      <c r="E41" s="56"/>
      <c r="F41" s="56"/>
      <c r="G41" s="56"/>
      <c r="H41" s="9">
        <v>1</v>
      </c>
      <c r="I41" s="9">
        <v>1</v>
      </c>
      <c r="J41" s="10">
        <v>10000</v>
      </c>
      <c r="K41" s="11">
        <f t="shared" si="2"/>
        <v>10000</v>
      </c>
      <c r="L41" s="34"/>
      <c r="M41" s="1"/>
      <c r="N41" s="1"/>
      <c r="O41" s="1"/>
      <c r="P41" s="1"/>
    </row>
    <row r="42" spans="1:16" ht="19" customHeight="1" x14ac:dyDescent="0.2">
      <c r="A42" s="8">
        <v>6</v>
      </c>
      <c r="B42" s="55" t="s">
        <v>50</v>
      </c>
      <c r="C42" s="56"/>
      <c r="D42" s="56"/>
      <c r="E42" s="56"/>
      <c r="F42" s="56"/>
      <c r="G42" s="56"/>
      <c r="H42" s="9">
        <v>7</v>
      </c>
      <c r="I42" s="9">
        <v>1</v>
      </c>
      <c r="J42" s="10">
        <v>500</v>
      </c>
      <c r="K42" s="11">
        <f t="shared" si="2"/>
        <v>3500</v>
      </c>
      <c r="L42" s="34"/>
      <c r="M42" s="1"/>
      <c r="N42" s="1"/>
      <c r="O42" s="1"/>
      <c r="P42" s="1"/>
    </row>
    <row r="43" spans="1:16" s="52" customFormat="1" ht="19" customHeight="1" x14ac:dyDescent="0.2">
      <c r="A43" s="46">
        <v>7</v>
      </c>
      <c r="B43" s="76" t="s">
        <v>147</v>
      </c>
      <c r="C43" s="77"/>
      <c r="D43" s="77"/>
      <c r="E43" s="77"/>
      <c r="F43" s="77"/>
      <c r="G43" s="77"/>
      <c r="H43" s="47">
        <v>8</v>
      </c>
      <c r="I43" s="47">
        <v>1</v>
      </c>
      <c r="J43" s="48">
        <v>200</v>
      </c>
      <c r="K43" s="49">
        <f t="shared" si="2"/>
        <v>1600</v>
      </c>
      <c r="L43" s="50"/>
      <c r="M43" s="51"/>
      <c r="N43" s="51"/>
      <c r="O43" s="51"/>
      <c r="P43" s="51"/>
    </row>
    <row r="44" spans="1:16" ht="19" customHeight="1" x14ac:dyDescent="0.2">
      <c r="A44" s="8">
        <v>8</v>
      </c>
      <c r="B44" s="55" t="s">
        <v>48</v>
      </c>
      <c r="C44" s="56"/>
      <c r="D44" s="56"/>
      <c r="E44" s="56"/>
      <c r="F44" s="56"/>
      <c r="G44" s="56"/>
      <c r="H44" s="9">
        <v>6</v>
      </c>
      <c r="I44" s="9">
        <v>1</v>
      </c>
      <c r="J44" s="10">
        <v>200</v>
      </c>
      <c r="K44" s="11">
        <f t="shared" si="2"/>
        <v>1200</v>
      </c>
      <c r="L44" s="34"/>
      <c r="M44" s="1"/>
      <c r="N44" s="1"/>
      <c r="O44" s="1"/>
      <c r="P44" s="1"/>
    </row>
    <row r="45" spans="1:16" ht="19" customHeight="1" x14ac:dyDescent="0.2">
      <c r="A45" s="8">
        <v>9</v>
      </c>
      <c r="B45" s="55" t="s">
        <v>49</v>
      </c>
      <c r="C45" s="56"/>
      <c r="D45" s="56"/>
      <c r="E45" s="56"/>
      <c r="F45" s="56"/>
      <c r="G45" s="56"/>
      <c r="H45" s="9">
        <v>2</v>
      </c>
      <c r="I45" s="9">
        <v>1</v>
      </c>
      <c r="J45" s="10">
        <v>700</v>
      </c>
      <c r="K45" s="11">
        <f t="shared" si="2"/>
        <v>1400</v>
      </c>
      <c r="L45" s="34"/>
      <c r="M45" s="1"/>
      <c r="N45" s="1"/>
      <c r="O45" s="1"/>
      <c r="P45" s="1"/>
    </row>
    <row r="46" spans="1:16" ht="19" customHeight="1" x14ac:dyDescent="0.2">
      <c r="A46" s="8">
        <v>10</v>
      </c>
      <c r="B46" s="55" t="s">
        <v>30</v>
      </c>
      <c r="C46" s="56"/>
      <c r="D46" s="56"/>
      <c r="E46" s="56"/>
      <c r="F46" s="56"/>
      <c r="G46" s="56"/>
      <c r="H46" s="9">
        <v>1</v>
      </c>
      <c r="I46" s="9">
        <v>1</v>
      </c>
      <c r="J46" s="10">
        <v>1500</v>
      </c>
      <c r="K46" s="11">
        <f t="shared" si="2"/>
        <v>1500</v>
      </c>
      <c r="L46" s="34"/>
      <c r="M46" s="1"/>
      <c r="N46" s="1"/>
      <c r="O46" s="1"/>
      <c r="P46" s="1"/>
    </row>
    <row r="47" spans="1:16" ht="19" customHeight="1" x14ac:dyDescent="0.2">
      <c r="A47" s="8">
        <v>11</v>
      </c>
      <c r="B47" s="55" t="s">
        <v>31</v>
      </c>
      <c r="C47" s="56"/>
      <c r="D47" s="56"/>
      <c r="E47" s="56"/>
      <c r="F47" s="56"/>
      <c r="G47" s="56"/>
      <c r="H47" s="9">
        <v>8</v>
      </c>
      <c r="I47" s="9">
        <v>1</v>
      </c>
      <c r="J47" s="10">
        <v>200</v>
      </c>
      <c r="K47" s="11">
        <f t="shared" si="2"/>
        <v>1600</v>
      </c>
      <c r="L47" s="34"/>
      <c r="M47" s="1"/>
      <c r="N47" s="1"/>
      <c r="O47" s="1"/>
      <c r="P47" s="1"/>
    </row>
    <row r="48" spans="1:16" ht="19" customHeight="1" x14ac:dyDescent="0.2">
      <c r="A48" s="8">
        <v>12</v>
      </c>
      <c r="B48" s="55" t="s">
        <v>51</v>
      </c>
      <c r="C48" s="56"/>
      <c r="D48" s="56"/>
      <c r="E48" s="56"/>
      <c r="F48" s="56"/>
      <c r="G48" s="56"/>
      <c r="H48" s="9">
        <v>1</v>
      </c>
      <c r="I48" s="9">
        <v>1</v>
      </c>
      <c r="J48" s="10">
        <v>1500</v>
      </c>
      <c r="K48" s="11">
        <f t="shared" si="2"/>
        <v>1500</v>
      </c>
      <c r="L48" s="34"/>
      <c r="M48" s="1"/>
      <c r="N48" s="1"/>
      <c r="O48" s="1"/>
      <c r="P48" s="1"/>
    </row>
    <row r="49" spans="1:16" ht="19" customHeight="1" x14ac:dyDescent="0.2">
      <c r="A49" s="8">
        <v>13</v>
      </c>
      <c r="B49" s="55" t="s">
        <v>52</v>
      </c>
      <c r="C49" s="56"/>
      <c r="D49" s="56"/>
      <c r="E49" s="56"/>
      <c r="F49" s="56"/>
      <c r="G49" s="56"/>
      <c r="H49" s="9">
        <v>4</v>
      </c>
      <c r="I49" s="9">
        <v>1</v>
      </c>
      <c r="J49" s="10">
        <v>500</v>
      </c>
      <c r="K49" s="11">
        <f t="shared" si="2"/>
        <v>2000</v>
      </c>
      <c r="L49" s="34"/>
      <c r="M49" s="1"/>
      <c r="N49" s="1"/>
      <c r="O49" s="1"/>
      <c r="P49" s="1"/>
    </row>
    <row r="50" spans="1:16" ht="19" customHeight="1" x14ac:dyDescent="0.2">
      <c r="A50" s="8">
        <v>14</v>
      </c>
      <c r="B50" s="55" t="s">
        <v>111</v>
      </c>
      <c r="C50" s="56"/>
      <c r="D50" s="56"/>
      <c r="E50" s="56"/>
      <c r="F50" s="56"/>
      <c r="G50" s="56"/>
      <c r="H50" s="9">
        <v>4</v>
      </c>
      <c r="I50" s="9">
        <v>1</v>
      </c>
      <c r="J50" s="10">
        <v>100</v>
      </c>
      <c r="K50" s="11">
        <f t="shared" si="2"/>
        <v>400</v>
      </c>
      <c r="L50" s="34"/>
      <c r="M50" s="1"/>
      <c r="N50" s="1"/>
      <c r="O50" s="1"/>
      <c r="P50" s="1"/>
    </row>
    <row r="51" spans="1:16" ht="19" customHeight="1" x14ac:dyDescent="0.2">
      <c r="A51" s="8">
        <v>15</v>
      </c>
      <c r="B51" s="59" t="s">
        <v>110</v>
      </c>
      <c r="C51" s="60"/>
      <c r="D51" s="60"/>
      <c r="E51" s="60"/>
      <c r="F51" s="60"/>
      <c r="G51" s="60"/>
      <c r="H51" s="9">
        <v>1</v>
      </c>
      <c r="I51" s="9">
        <v>1</v>
      </c>
      <c r="J51" s="10">
        <v>500</v>
      </c>
      <c r="K51" s="11">
        <f t="shared" ref="K51" si="3">SUM(J51*I51*H51)</f>
        <v>500</v>
      </c>
      <c r="L51" s="42"/>
      <c r="M51" s="1"/>
      <c r="N51" s="1"/>
      <c r="O51" s="1"/>
      <c r="P51" s="1"/>
    </row>
    <row r="52" spans="1:16" ht="19" customHeight="1" x14ac:dyDescent="0.2">
      <c r="A52" s="8">
        <v>16</v>
      </c>
      <c r="B52" s="55" t="s">
        <v>32</v>
      </c>
      <c r="C52" s="56"/>
      <c r="D52" s="56"/>
      <c r="E52" s="56"/>
      <c r="F52" s="56"/>
      <c r="G52" s="56"/>
      <c r="H52" s="9" t="s">
        <v>23</v>
      </c>
      <c r="I52" s="9">
        <v>1</v>
      </c>
      <c r="J52" s="10" t="s">
        <v>24</v>
      </c>
      <c r="K52" s="11" t="s">
        <v>24</v>
      </c>
      <c r="L52" s="34"/>
      <c r="M52" s="1"/>
      <c r="N52" s="1"/>
      <c r="O52" s="1"/>
      <c r="P52" s="1"/>
    </row>
    <row r="53" spans="1:16" ht="19" customHeight="1" x14ac:dyDescent="0.2">
      <c r="A53" s="16"/>
      <c r="B53" s="61" t="s">
        <v>25</v>
      </c>
      <c r="C53" s="62"/>
      <c r="D53" s="62"/>
      <c r="E53" s="62"/>
      <c r="F53" s="62"/>
      <c r="G53" s="62"/>
      <c r="H53" s="62"/>
      <c r="I53" s="62"/>
      <c r="J53" s="62"/>
      <c r="K53" s="14">
        <f>SUM(K37:K52)</f>
        <v>73500</v>
      </c>
      <c r="L53" s="15"/>
      <c r="M53" s="1"/>
      <c r="N53" s="1"/>
      <c r="O53" s="1"/>
      <c r="P53" s="1"/>
    </row>
    <row r="54" spans="1:16" ht="19" customHeight="1" x14ac:dyDescent="0.2">
      <c r="A54" s="63" t="s">
        <v>44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1"/>
      <c r="M54" s="1"/>
      <c r="N54" s="1"/>
      <c r="O54" s="1"/>
      <c r="P54" s="1"/>
    </row>
    <row r="55" spans="1:16" s="52" customFormat="1" ht="19" customHeight="1" x14ac:dyDescent="0.2">
      <c r="A55" s="53">
        <v>1</v>
      </c>
      <c r="B55" s="76" t="s">
        <v>148</v>
      </c>
      <c r="C55" s="77"/>
      <c r="D55" s="77"/>
      <c r="E55" s="77"/>
      <c r="F55" s="77"/>
      <c r="G55" s="77"/>
      <c r="H55" s="53">
        <v>32</v>
      </c>
      <c r="I55" s="53">
        <v>1</v>
      </c>
      <c r="J55" s="54">
        <v>800</v>
      </c>
      <c r="K55" s="54">
        <f t="shared" ref="K55:K70" si="4">SUM(H55*J55*I55)</f>
        <v>25600</v>
      </c>
      <c r="L55" s="51"/>
      <c r="M55" s="51"/>
      <c r="N55" s="51"/>
      <c r="O55" s="51"/>
      <c r="P55" s="51"/>
    </row>
    <row r="56" spans="1:16" s="52" customFormat="1" ht="19" customHeight="1" x14ac:dyDescent="0.2">
      <c r="A56" s="53">
        <v>2</v>
      </c>
      <c r="B56" s="76" t="s">
        <v>54</v>
      </c>
      <c r="C56" s="77"/>
      <c r="D56" s="77"/>
      <c r="E56" s="77"/>
      <c r="F56" s="77"/>
      <c r="G56" s="77"/>
      <c r="H56" s="53">
        <v>72</v>
      </c>
      <c r="I56" s="53">
        <v>1</v>
      </c>
      <c r="J56" s="54">
        <v>600</v>
      </c>
      <c r="K56" s="54">
        <f t="shared" si="4"/>
        <v>43200</v>
      </c>
      <c r="L56" s="51"/>
      <c r="M56" s="51"/>
      <c r="N56" s="51"/>
      <c r="O56" s="51"/>
      <c r="P56" s="51"/>
    </row>
    <row r="57" spans="1:16" ht="19" customHeight="1" x14ac:dyDescent="0.2">
      <c r="A57" s="12">
        <v>3</v>
      </c>
      <c r="B57" s="55" t="s">
        <v>57</v>
      </c>
      <c r="C57" s="56"/>
      <c r="D57" s="56"/>
      <c r="E57" s="56"/>
      <c r="F57" s="56"/>
      <c r="G57" s="56"/>
      <c r="H57" s="12">
        <v>64</v>
      </c>
      <c r="I57" s="12">
        <v>1</v>
      </c>
      <c r="J57" s="13">
        <v>200</v>
      </c>
      <c r="K57" s="13">
        <f>SUM(H57*J57*I57)</f>
        <v>12800</v>
      </c>
      <c r="L57" s="1"/>
      <c r="M57" s="1"/>
      <c r="N57" s="1"/>
      <c r="O57" s="1"/>
      <c r="P57" s="1"/>
    </row>
    <row r="58" spans="1:16" ht="19" customHeight="1" x14ac:dyDescent="0.2">
      <c r="A58" s="12">
        <v>4</v>
      </c>
      <c r="B58" s="55" t="s">
        <v>68</v>
      </c>
      <c r="C58" s="56"/>
      <c r="D58" s="56"/>
      <c r="E58" s="56"/>
      <c r="F58" s="56"/>
      <c r="G58" s="56"/>
      <c r="H58" s="12">
        <v>61</v>
      </c>
      <c r="I58" s="12">
        <v>1</v>
      </c>
      <c r="J58" s="13">
        <v>500</v>
      </c>
      <c r="K58" s="13">
        <f t="shared" si="4"/>
        <v>30500</v>
      </c>
      <c r="L58" s="1"/>
      <c r="M58" s="1"/>
      <c r="N58" s="1"/>
      <c r="O58" s="1"/>
      <c r="P58" s="1"/>
    </row>
    <row r="59" spans="1:16" ht="19" customHeight="1" x14ac:dyDescent="0.2">
      <c r="A59" s="12">
        <v>5</v>
      </c>
      <c r="B59" s="55" t="s">
        <v>69</v>
      </c>
      <c r="C59" s="56"/>
      <c r="D59" s="56"/>
      <c r="E59" s="56"/>
      <c r="F59" s="56"/>
      <c r="G59" s="56"/>
      <c r="H59" s="12">
        <v>8</v>
      </c>
      <c r="I59" s="12">
        <v>1</v>
      </c>
      <c r="J59" s="13">
        <v>200</v>
      </c>
      <c r="K59" s="13">
        <f>SUM(H59*J59*I59)</f>
        <v>1600</v>
      </c>
      <c r="L59" s="1"/>
      <c r="M59" s="1"/>
      <c r="N59" s="1"/>
      <c r="O59" s="1"/>
      <c r="P59" s="1"/>
    </row>
    <row r="60" spans="1:16" ht="19" customHeight="1" x14ac:dyDescent="0.2">
      <c r="A60" s="12">
        <v>6</v>
      </c>
      <c r="B60" s="78" t="s">
        <v>76</v>
      </c>
      <c r="C60" s="79"/>
      <c r="D60" s="79"/>
      <c r="E60" s="79"/>
      <c r="F60" s="79"/>
      <c r="G60" s="80"/>
      <c r="H60" s="9">
        <v>2</v>
      </c>
      <c r="I60" s="9">
        <v>1</v>
      </c>
      <c r="J60" s="10">
        <v>800</v>
      </c>
      <c r="K60" s="11">
        <f t="shared" ref="K60" si="5">SUM(H60*J60*I60)</f>
        <v>1600</v>
      </c>
      <c r="L60" s="39"/>
      <c r="M60" s="1"/>
      <c r="N60" s="1"/>
      <c r="O60" s="1"/>
      <c r="P60" s="1"/>
    </row>
    <row r="61" spans="1:16" ht="19" customHeight="1" x14ac:dyDescent="0.2">
      <c r="A61" s="12">
        <v>7</v>
      </c>
      <c r="B61" s="55" t="s">
        <v>53</v>
      </c>
      <c r="C61" s="56"/>
      <c r="D61" s="56"/>
      <c r="E61" s="56"/>
      <c r="F61" s="56"/>
      <c r="G61" s="56"/>
      <c r="H61" s="12">
        <v>1</v>
      </c>
      <c r="I61" s="12">
        <v>1</v>
      </c>
      <c r="J61" s="13">
        <v>15000</v>
      </c>
      <c r="K61" s="13">
        <f t="shared" si="4"/>
        <v>15000</v>
      </c>
      <c r="L61" s="1"/>
      <c r="M61" s="1"/>
      <c r="N61" s="1"/>
      <c r="O61" s="1"/>
      <c r="P61" s="1"/>
    </row>
    <row r="62" spans="1:16" ht="19" customHeight="1" x14ac:dyDescent="0.2">
      <c r="A62" s="12">
        <v>8</v>
      </c>
      <c r="B62" s="78" t="s">
        <v>86</v>
      </c>
      <c r="C62" s="79"/>
      <c r="D62" s="79"/>
      <c r="E62" s="79"/>
      <c r="F62" s="79"/>
      <c r="G62" s="80"/>
      <c r="H62" s="9">
        <v>1</v>
      </c>
      <c r="I62" s="9">
        <v>1</v>
      </c>
      <c r="J62" s="10">
        <v>8000</v>
      </c>
      <c r="K62" s="11">
        <f t="shared" si="4"/>
        <v>8000</v>
      </c>
      <c r="L62" s="36"/>
      <c r="M62" s="1"/>
      <c r="N62" s="1"/>
      <c r="O62" s="1"/>
      <c r="P62" s="1"/>
    </row>
    <row r="63" spans="1:16" ht="19" customHeight="1" x14ac:dyDescent="0.2">
      <c r="A63" s="12">
        <v>9</v>
      </c>
      <c r="B63" s="55" t="s">
        <v>70</v>
      </c>
      <c r="C63" s="56"/>
      <c r="D63" s="56"/>
      <c r="E63" s="56"/>
      <c r="F63" s="56"/>
      <c r="G63" s="56"/>
      <c r="H63" s="12">
        <v>6</v>
      </c>
      <c r="I63" s="12">
        <v>1</v>
      </c>
      <c r="J63" s="13">
        <v>500</v>
      </c>
      <c r="K63" s="13">
        <f t="shared" si="4"/>
        <v>3000</v>
      </c>
      <c r="L63" s="1"/>
      <c r="M63" s="1"/>
      <c r="N63" s="1"/>
      <c r="O63" s="1"/>
      <c r="P63" s="1"/>
    </row>
    <row r="64" spans="1:16" ht="19" customHeight="1" x14ac:dyDescent="0.2">
      <c r="A64" s="12">
        <v>10</v>
      </c>
      <c r="B64" s="55" t="s">
        <v>90</v>
      </c>
      <c r="C64" s="56"/>
      <c r="D64" s="56"/>
      <c r="E64" s="56"/>
      <c r="F64" s="56"/>
      <c r="G64" s="56"/>
      <c r="H64" s="12">
        <v>197</v>
      </c>
      <c r="I64" s="12">
        <v>1</v>
      </c>
      <c r="J64" s="13">
        <v>100</v>
      </c>
      <c r="K64" s="13">
        <f t="shared" si="4"/>
        <v>19700</v>
      </c>
      <c r="L64" s="1"/>
      <c r="M64" s="1"/>
      <c r="N64" s="1"/>
      <c r="O64" s="1"/>
      <c r="P64" s="1"/>
    </row>
    <row r="65" spans="1:16" ht="19" customHeight="1" x14ac:dyDescent="0.2">
      <c r="A65" s="12">
        <v>11</v>
      </c>
      <c r="B65" s="55" t="s">
        <v>125</v>
      </c>
      <c r="C65" s="56"/>
      <c r="D65" s="56"/>
      <c r="E65" s="56"/>
      <c r="F65" s="56"/>
      <c r="G65" s="56"/>
      <c r="H65" s="12">
        <v>1</v>
      </c>
      <c r="I65" s="12">
        <v>1</v>
      </c>
      <c r="J65" s="13">
        <v>4000</v>
      </c>
      <c r="K65" s="13">
        <f t="shared" ref="K65" si="6">SUM(H65*J65*I65)</f>
        <v>4000</v>
      </c>
      <c r="L65" s="1"/>
      <c r="M65" s="1"/>
      <c r="N65" s="1"/>
      <c r="O65" s="1"/>
      <c r="P65" s="1"/>
    </row>
    <row r="66" spans="1:16" ht="19" customHeight="1" x14ac:dyDescent="0.2">
      <c r="A66" s="12">
        <v>12</v>
      </c>
      <c r="B66" s="55" t="s">
        <v>56</v>
      </c>
      <c r="C66" s="56"/>
      <c r="D66" s="56"/>
      <c r="E66" s="56"/>
      <c r="F66" s="56"/>
      <c r="G66" s="56"/>
      <c r="H66" s="12">
        <v>2</v>
      </c>
      <c r="I66" s="12">
        <v>1</v>
      </c>
      <c r="J66" s="13">
        <v>1500</v>
      </c>
      <c r="K66" s="13">
        <f t="shared" si="4"/>
        <v>3000</v>
      </c>
      <c r="L66" s="1"/>
      <c r="M66" s="1"/>
      <c r="N66" s="1"/>
      <c r="O66" s="1"/>
      <c r="P66" s="1"/>
    </row>
    <row r="67" spans="1:16" s="52" customFormat="1" ht="19" customHeight="1" x14ac:dyDescent="0.2">
      <c r="A67" s="53">
        <v>13</v>
      </c>
      <c r="B67" s="76" t="s">
        <v>128</v>
      </c>
      <c r="C67" s="77"/>
      <c r="D67" s="77"/>
      <c r="E67" s="77"/>
      <c r="F67" s="77"/>
      <c r="G67" s="77"/>
      <c r="H67" s="53">
        <v>4</v>
      </c>
      <c r="I67" s="53">
        <v>1</v>
      </c>
      <c r="J67" s="54">
        <v>1200</v>
      </c>
      <c r="K67" s="54">
        <f t="shared" ref="K67:K68" si="7">SUM(H67*J67*I67)</f>
        <v>4800</v>
      </c>
      <c r="L67" s="51"/>
      <c r="M67" s="51"/>
      <c r="N67" s="51"/>
      <c r="O67" s="51"/>
      <c r="P67" s="51"/>
    </row>
    <row r="68" spans="1:16" s="52" customFormat="1" ht="19" customHeight="1" x14ac:dyDescent="0.2">
      <c r="A68" s="53">
        <v>14</v>
      </c>
      <c r="B68" s="76" t="s">
        <v>130</v>
      </c>
      <c r="C68" s="77"/>
      <c r="D68" s="77"/>
      <c r="E68" s="77"/>
      <c r="F68" s="77"/>
      <c r="G68" s="77"/>
      <c r="H68" s="53">
        <v>26</v>
      </c>
      <c r="I68" s="53">
        <v>1</v>
      </c>
      <c r="J68" s="54">
        <v>500</v>
      </c>
      <c r="K68" s="54">
        <f t="shared" si="7"/>
        <v>13000</v>
      </c>
      <c r="L68" s="51"/>
      <c r="M68" s="51"/>
      <c r="N68" s="51"/>
      <c r="O68" s="51"/>
      <c r="P68" s="51"/>
    </row>
    <row r="69" spans="1:16" s="52" customFormat="1" ht="19" customHeight="1" x14ac:dyDescent="0.2">
      <c r="A69" s="53">
        <v>15</v>
      </c>
      <c r="B69" s="76" t="s">
        <v>129</v>
      </c>
      <c r="C69" s="77"/>
      <c r="D69" s="77"/>
      <c r="E69" s="77"/>
      <c r="F69" s="77"/>
      <c r="G69" s="77"/>
      <c r="H69" s="53">
        <v>4</v>
      </c>
      <c r="I69" s="53">
        <v>1</v>
      </c>
      <c r="J69" s="54">
        <v>200</v>
      </c>
      <c r="K69" s="54">
        <f t="shared" si="4"/>
        <v>800</v>
      </c>
      <c r="L69" s="51"/>
      <c r="M69" s="51"/>
      <c r="N69" s="51"/>
      <c r="O69" s="51"/>
      <c r="P69" s="51"/>
    </row>
    <row r="70" spans="1:16" ht="19" customHeight="1" x14ac:dyDescent="0.2">
      <c r="A70" s="12">
        <v>16</v>
      </c>
      <c r="B70" s="55" t="s">
        <v>71</v>
      </c>
      <c r="C70" s="56"/>
      <c r="D70" s="56"/>
      <c r="E70" s="56"/>
      <c r="F70" s="56"/>
      <c r="G70" s="56"/>
      <c r="H70" s="12">
        <v>3</v>
      </c>
      <c r="I70" s="12">
        <v>1</v>
      </c>
      <c r="J70" s="13">
        <v>2000</v>
      </c>
      <c r="K70" s="13">
        <f t="shared" si="4"/>
        <v>6000</v>
      </c>
      <c r="L70" s="1"/>
      <c r="M70" s="1"/>
      <c r="N70" s="1"/>
      <c r="O70" s="1"/>
      <c r="P70" s="1"/>
    </row>
    <row r="71" spans="1:16" ht="19" customHeight="1" x14ac:dyDescent="0.2">
      <c r="A71" s="12">
        <v>17</v>
      </c>
      <c r="B71" s="55" t="s">
        <v>72</v>
      </c>
      <c r="C71" s="56"/>
      <c r="D71" s="56"/>
      <c r="E71" s="56"/>
      <c r="F71" s="56"/>
      <c r="G71" s="56"/>
      <c r="H71" s="12" t="s">
        <v>23</v>
      </c>
      <c r="I71" s="12">
        <v>1</v>
      </c>
      <c r="J71" s="13" t="s">
        <v>24</v>
      </c>
      <c r="K71" s="13" t="s">
        <v>24</v>
      </c>
      <c r="L71" s="1"/>
      <c r="M71" s="1"/>
      <c r="N71" s="1"/>
      <c r="O71" s="1"/>
      <c r="P71" s="1"/>
    </row>
    <row r="72" spans="1:16" ht="19" customHeight="1" x14ac:dyDescent="0.2">
      <c r="A72" s="12"/>
      <c r="B72" s="57" t="s">
        <v>25</v>
      </c>
      <c r="C72" s="58"/>
      <c r="D72" s="58"/>
      <c r="E72" s="58"/>
      <c r="F72" s="58"/>
      <c r="G72" s="58"/>
      <c r="H72" s="58"/>
      <c r="I72" s="58"/>
      <c r="J72" s="58"/>
      <c r="K72" s="17">
        <f>SUM(K55:K71)</f>
        <v>192600</v>
      </c>
      <c r="L72" s="1"/>
      <c r="M72" s="1"/>
      <c r="N72" s="1"/>
      <c r="O72" s="1"/>
      <c r="P72" s="1"/>
    </row>
    <row r="73" spans="1:16" ht="19" customHeight="1" x14ac:dyDescent="0.2">
      <c r="A73" s="75" t="s">
        <v>91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1"/>
      <c r="M73" s="1"/>
      <c r="N73" s="1"/>
      <c r="O73" s="1"/>
      <c r="P73" s="1"/>
    </row>
    <row r="74" spans="1:16" ht="19" customHeight="1" x14ac:dyDescent="0.2">
      <c r="A74" s="70" t="s">
        <v>22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1"/>
      <c r="M74" s="1"/>
      <c r="N74" s="1"/>
      <c r="O74" s="1"/>
      <c r="P74" s="1"/>
    </row>
    <row r="75" spans="1:16" ht="19" customHeight="1" x14ac:dyDescent="0.2">
      <c r="A75" s="8">
        <v>1</v>
      </c>
      <c r="B75" s="59" t="s">
        <v>126</v>
      </c>
      <c r="C75" s="72"/>
      <c r="D75" s="72"/>
      <c r="E75" s="72"/>
      <c r="F75" s="72"/>
      <c r="G75" s="72"/>
      <c r="H75" s="9">
        <v>87</v>
      </c>
      <c r="I75" s="9">
        <v>1</v>
      </c>
      <c r="J75" s="10">
        <v>600</v>
      </c>
      <c r="K75" s="11">
        <f>SUM(J75*I75*H75)</f>
        <v>52200</v>
      </c>
      <c r="L75" s="33"/>
      <c r="M75" s="1"/>
      <c r="N75" s="1"/>
      <c r="O75" s="1"/>
      <c r="P75" s="1"/>
    </row>
    <row r="76" spans="1:16" ht="19" customHeight="1" x14ac:dyDescent="0.2">
      <c r="A76" s="8">
        <v>2</v>
      </c>
      <c r="B76" s="59" t="s">
        <v>77</v>
      </c>
      <c r="C76" s="72"/>
      <c r="D76" s="72"/>
      <c r="E76" s="72"/>
      <c r="F76" s="72"/>
      <c r="G76" s="72"/>
      <c r="H76" s="9">
        <v>3</v>
      </c>
      <c r="I76" s="9">
        <v>1</v>
      </c>
      <c r="J76" s="10">
        <v>1000</v>
      </c>
      <c r="K76" s="11">
        <f t="shared" ref="K76:K86" si="8">SUM(J76*I76*H76)</f>
        <v>3000</v>
      </c>
      <c r="L76" s="33"/>
      <c r="M76" s="1"/>
      <c r="N76" s="1"/>
      <c r="O76" s="1"/>
      <c r="P76" s="1"/>
    </row>
    <row r="77" spans="1:16" ht="19" customHeight="1" x14ac:dyDescent="0.2">
      <c r="A77" s="8">
        <v>3</v>
      </c>
      <c r="B77" s="59" t="s">
        <v>78</v>
      </c>
      <c r="C77" s="72"/>
      <c r="D77" s="72"/>
      <c r="E77" s="72"/>
      <c r="F77" s="72"/>
      <c r="G77" s="72"/>
      <c r="H77" s="9">
        <v>1</v>
      </c>
      <c r="I77" s="9">
        <v>1</v>
      </c>
      <c r="J77" s="10">
        <v>10000</v>
      </c>
      <c r="K77" s="11">
        <f t="shared" si="8"/>
        <v>10000</v>
      </c>
      <c r="L77" s="33"/>
      <c r="M77" s="1"/>
      <c r="N77" s="1"/>
      <c r="O77" s="1"/>
      <c r="P77" s="1"/>
    </row>
    <row r="78" spans="1:16" ht="19" customHeight="1" x14ac:dyDescent="0.2">
      <c r="A78" s="8">
        <v>4</v>
      </c>
      <c r="B78" s="59" t="s">
        <v>97</v>
      </c>
      <c r="C78" s="72"/>
      <c r="D78" s="72"/>
      <c r="E78" s="72"/>
      <c r="F78" s="72"/>
      <c r="G78" s="72"/>
      <c r="H78" s="9">
        <v>1</v>
      </c>
      <c r="I78" s="9">
        <v>1</v>
      </c>
      <c r="J78" s="10">
        <v>7000</v>
      </c>
      <c r="K78" s="11">
        <f t="shared" si="8"/>
        <v>7000</v>
      </c>
      <c r="L78" s="33"/>
      <c r="M78" s="1"/>
      <c r="N78" s="1"/>
      <c r="O78" s="1"/>
      <c r="P78" s="1"/>
    </row>
    <row r="79" spans="1:16" ht="19" customHeight="1" x14ac:dyDescent="0.2">
      <c r="A79" s="8">
        <v>5</v>
      </c>
      <c r="B79" s="59" t="s">
        <v>98</v>
      </c>
      <c r="C79" s="72"/>
      <c r="D79" s="72"/>
      <c r="E79" s="72"/>
      <c r="F79" s="72"/>
      <c r="G79" s="72"/>
      <c r="H79" s="9">
        <v>1</v>
      </c>
      <c r="I79" s="9">
        <v>1</v>
      </c>
      <c r="J79" s="10">
        <v>5000</v>
      </c>
      <c r="K79" s="11">
        <f>SUM(J79*I79*H79)</f>
        <v>5000</v>
      </c>
      <c r="L79" s="40"/>
      <c r="M79" s="1"/>
      <c r="N79" s="1"/>
      <c r="O79" s="1"/>
      <c r="P79" s="1"/>
    </row>
    <row r="80" spans="1:16" ht="19" customHeight="1" x14ac:dyDescent="0.2">
      <c r="A80" s="8">
        <v>6</v>
      </c>
      <c r="B80" s="59" t="s">
        <v>79</v>
      </c>
      <c r="C80" s="72"/>
      <c r="D80" s="72"/>
      <c r="E80" s="72"/>
      <c r="F80" s="72"/>
      <c r="G80" s="72"/>
      <c r="H80" s="9">
        <v>1</v>
      </c>
      <c r="I80" s="9">
        <v>1</v>
      </c>
      <c r="J80" s="10">
        <v>600</v>
      </c>
      <c r="K80" s="11">
        <f t="shared" si="8"/>
        <v>600</v>
      </c>
      <c r="L80" s="33"/>
      <c r="M80" s="1"/>
      <c r="N80" s="1"/>
      <c r="O80" s="1"/>
      <c r="P80" s="1"/>
    </row>
    <row r="81" spans="1:16" ht="19" customHeight="1" x14ac:dyDescent="0.2">
      <c r="A81" s="8">
        <v>7</v>
      </c>
      <c r="B81" s="59" t="s">
        <v>80</v>
      </c>
      <c r="C81" s="72"/>
      <c r="D81" s="72"/>
      <c r="E81" s="72"/>
      <c r="F81" s="72"/>
      <c r="G81" s="72"/>
      <c r="H81" s="9">
        <v>3</v>
      </c>
      <c r="I81" s="9">
        <v>1</v>
      </c>
      <c r="J81" s="10">
        <v>1000</v>
      </c>
      <c r="K81" s="11">
        <f t="shared" si="8"/>
        <v>3000</v>
      </c>
      <c r="L81" s="33"/>
      <c r="M81" s="1"/>
      <c r="N81" s="1"/>
      <c r="O81" s="1"/>
      <c r="P81" s="1"/>
    </row>
    <row r="82" spans="1:16" ht="19" customHeight="1" x14ac:dyDescent="0.2">
      <c r="A82" s="8">
        <v>8</v>
      </c>
      <c r="B82" s="59" t="s">
        <v>81</v>
      </c>
      <c r="C82" s="72"/>
      <c r="D82" s="72"/>
      <c r="E82" s="72"/>
      <c r="F82" s="72"/>
      <c r="G82" s="72"/>
      <c r="H82" s="9">
        <v>3</v>
      </c>
      <c r="I82" s="9">
        <v>1</v>
      </c>
      <c r="J82" s="10">
        <v>600</v>
      </c>
      <c r="K82" s="11">
        <f t="shared" si="8"/>
        <v>1800</v>
      </c>
      <c r="L82" s="33"/>
      <c r="M82" s="1"/>
      <c r="N82" s="1"/>
      <c r="O82" s="1"/>
      <c r="P82" s="1"/>
    </row>
    <row r="83" spans="1:16" s="52" customFormat="1" ht="19" customHeight="1" x14ac:dyDescent="0.2">
      <c r="A83" s="46">
        <v>9</v>
      </c>
      <c r="B83" s="118" t="s">
        <v>131</v>
      </c>
      <c r="C83" s="119"/>
      <c r="D83" s="119"/>
      <c r="E83" s="119"/>
      <c r="F83" s="119"/>
      <c r="G83" s="119"/>
      <c r="H83" s="47">
        <v>1</v>
      </c>
      <c r="I83" s="47">
        <v>1</v>
      </c>
      <c r="J83" s="48">
        <v>1000</v>
      </c>
      <c r="K83" s="49">
        <f>SUM(J83*I83*H83)</f>
        <v>1000</v>
      </c>
      <c r="L83" s="50"/>
      <c r="M83" s="51"/>
      <c r="N83" s="51"/>
      <c r="O83" s="51"/>
      <c r="P83" s="51"/>
    </row>
    <row r="84" spans="1:16" s="52" customFormat="1" ht="19" customHeight="1" x14ac:dyDescent="0.2">
      <c r="A84" s="46">
        <v>10</v>
      </c>
      <c r="B84" s="118" t="s">
        <v>132</v>
      </c>
      <c r="C84" s="119"/>
      <c r="D84" s="119"/>
      <c r="E84" s="119"/>
      <c r="F84" s="119"/>
      <c r="G84" s="119"/>
      <c r="H84" s="47">
        <v>3</v>
      </c>
      <c r="I84" s="47">
        <v>1</v>
      </c>
      <c r="J84" s="48">
        <v>2000</v>
      </c>
      <c r="K84" s="49">
        <f>SUM(J84*I84*H84)</f>
        <v>6000</v>
      </c>
      <c r="L84" s="50"/>
      <c r="M84" s="51"/>
      <c r="N84" s="51"/>
      <c r="O84" s="51"/>
      <c r="P84" s="51"/>
    </row>
    <row r="85" spans="1:16" ht="19" customHeight="1" x14ac:dyDescent="0.2">
      <c r="A85" s="8">
        <v>11</v>
      </c>
      <c r="B85" s="59" t="s">
        <v>82</v>
      </c>
      <c r="C85" s="60"/>
      <c r="D85" s="60"/>
      <c r="E85" s="60"/>
      <c r="F85" s="60"/>
      <c r="G85" s="60"/>
      <c r="H85" s="9">
        <v>1</v>
      </c>
      <c r="I85" s="9">
        <v>1</v>
      </c>
      <c r="J85" s="10">
        <v>500</v>
      </c>
      <c r="K85" s="11">
        <f t="shared" si="8"/>
        <v>500</v>
      </c>
      <c r="L85" s="33"/>
      <c r="M85" s="1"/>
      <c r="N85" s="1"/>
      <c r="O85" s="1"/>
      <c r="P85" s="1"/>
    </row>
    <row r="86" spans="1:16" s="52" customFormat="1" ht="19" customHeight="1" x14ac:dyDescent="0.2">
      <c r="A86" s="46">
        <v>12</v>
      </c>
      <c r="B86" s="118" t="s">
        <v>149</v>
      </c>
      <c r="C86" s="119"/>
      <c r="D86" s="119"/>
      <c r="E86" s="119"/>
      <c r="F86" s="119"/>
      <c r="G86" s="119"/>
      <c r="H86" s="47">
        <v>5</v>
      </c>
      <c r="I86" s="47">
        <v>1</v>
      </c>
      <c r="J86" s="48">
        <v>500</v>
      </c>
      <c r="K86" s="49">
        <f t="shared" si="8"/>
        <v>2500</v>
      </c>
      <c r="L86" s="50"/>
      <c r="M86" s="51"/>
      <c r="N86" s="51"/>
      <c r="O86" s="51"/>
      <c r="P86" s="51"/>
    </row>
    <row r="87" spans="1:16" ht="19" customHeight="1" x14ac:dyDescent="0.2">
      <c r="A87" s="8">
        <v>13</v>
      </c>
      <c r="B87" s="59" t="s">
        <v>123</v>
      </c>
      <c r="C87" s="60"/>
      <c r="D87" s="60"/>
      <c r="E87" s="60"/>
      <c r="F87" s="60"/>
      <c r="G87" s="60"/>
      <c r="H87" s="9">
        <v>1</v>
      </c>
      <c r="I87" s="9">
        <v>1</v>
      </c>
      <c r="J87" s="10">
        <v>3000</v>
      </c>
      <c r="K87" s="11">
        <f t="shared" ref="K87" si="9">SUM(J87*I87*H87)</f>
        <v>3000</v>
      </c>
      <c r="L87" s="43"/>
      <c r="M87" s="1"/>
      <c r="N87" s="1"/>
      <c r="O87" s="1"/>
      <c r="P87" s="1"/>
    </row>
    <row r="88" spans="1:16" ht="19" customHeight="1" x14ac:dyDescent="0.2">
      <c r="A88" s="8">
        <v>14</v>
      </c>
      <c r="B88" s="59" t="s">
        <v>67</v>
      </c>
      <c r="C88" s="60"/>
      <c r="D88" s="60"/>
      <c r="E88" s="60"/>
      <c r="F88" s="60"/>
      <c r="G88" s="60"/>
      <c r="H88" s="9" t="s">
        <v>23</v>
      </c>
      <c r="I88" s="9">
        <v>1</v>
      </c>
      <c r="J88" s="10" t="s">
        <v>24</v>
      </c>
      <c r="K88" s="11" t="s">
        <v>24</v>
      </c>
      <c r="L88" s="33"/>
      <c r="M88" s="1"/>
      <c r="N88" s="1"/>
      <c r="O88" s="1"/>
      <c r="P88" s="1"/>
    </row>
    <row r="89" spans="1:16" ht="19" customHeight="1" x14ac:dyDescent="0.2">
      <c r="A89" s="69" t="s">
        <v>25</v>
      </c>
      <c r="B89" s="64"/>
      <c r="C89" s="64"/>
      <c r="D89" s="64"/>
      <c r="E89" s="64"/>
      <c r="F89" s="64"/>
      <c r="G89" s="64"/>
      <c r="H89" s="64"/>
      <c r="I89" s="64"/>
      <c r="J89" s="64"/>
      <c r="K89" s="14">
        <f>SUM(K75:K88)</f>
        <v>95600</v>
      </c>
      <c r="L89" s="1"/>
      <c r="M89" s="1"/>
      <c r="N89" s="1"/>
      <c r="O89" s="1"/>
      <c r="P89" s="1"/>
    </row>
    <row r="90" spans="1:16" ht="19" customHeight="1" x14ac:dyDescent="0.2">
      <c r="A90" s="65" t="s">
        <v>26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15"/>
      <c r="M90" s="1"/>
      <c r="N90" s="1"/>
      <c r="O90" s="1"/>
      <c r="P90" s="1"/>
    </row>
    <row r="91" spans="1:16" ht="19" customHeight="1" x14ac:dyDescent="0.2">
      <c r="A91" s="8">
        <v>1</v>
      </c>
      <c r="B91" s="55" t="s">
        <v>107</v>
      </c>
      <c r="C91" s="56"/>
      <c r="D91" s="56"/>
      <c r="E91" s="56"/>
      <c r="F91" s="56"/>
      <c r="G91" s="56"/>
      <c r="H91" s="9">
        <v>8</v>
      </c>
      <c r="I91" s="9">
        <v>1</v>
      </c>
      <c r="J91" s="10">
        <v>1000</v>
      </c>
      <c r="K91" s="11">
        <f>J91*I91*H91</f>
        <v>8000</v>
      </c>
      <c r="L91" s="34"/>
      <c r="M91" s="1"/>
      <c r="N91" s="1"/>
      <c r="O91" s="1"/>
      <c r="P91" s="1"/>
    </row>
    <row r="92" spans="1:16" ht="19" customHeight="1" x14ac:dyDescent="0.2">
      <c r="A92" s="12">
        <v>2</v>
      </c>
      <c r="B92" s="55" t="s">
        <v>108</v>
      </c>
      <c r="C92" s="56"/>
      <c r="D92" s="56"/>
      <c r="E92" s="56"/>
      <c r="F92" s="56"/>
      <c r="G92" s="56"/>
      <c r="H92" s="9">
        <v>4</v>
      </c>
      <c r="I92" s="9">
        <v>1</v>
      </c>
      <c r="J92" s="10">
        <v>1000</v>
      </c>
      <c r="K92" s="11">
        <f t="shared" ref="K92:K100" si="10">J92*I92*H92</f>
        <v>4000</v>
      </c>
      <c r="L92" s="34"/>
      <c r="M92" s="1"/>
      <c r="N92" s="1"/>
      <c r="O92" s="1"/>
      <c r="P92" s="1"/>
    </row>
    <row r="93" spans="1:16" ht="19" customHeight="1" x14ac:dyDescent="0.2">
      <c r="A93" s="8">
        <v>3</v>
      </c>
      <c r="B93" s="55" t="s">
        <v>112</v>
      </c>
      <c r="C93" s="56"/>
      <c r="D93" s="56"/>
      <c r="E93" s="56"/>
      <c r="F93" s="56"/>
      <c r="G93" s="56"/>
      <c r="H93" s="9">
        <v>2</v>
      </c>
      <c r="I93" s="9">
        <v>1</v>
      </c>
      <c r="J93" s="10">
        <v>800</v>
      </c>
      <c r="K93" s="11">
        <f t="shared" si="10"/>
        <v>1600</v>
      </c>
      <c r="L93" s="34"/>
      <c r="M93" s="1"/>
      <c r="N93" s="1"/>
      <c r="O93" s="1"/>
      <c r="P93" s="1"/>
    </row>
    <row r="94" spans="1:16" ht="19" customHeight="1" x14ac:dyDescent="0.2">
      <c r="A94" s="12">
        <v>4</v>
      </c>
      <c r="B94" s="55" t="s">
        <v>113</v>
      </c>
      <c r="C94" s="56"/>
      <c r="D94" s="56"/>
      <c r="E94" s="56"/>
      <c r="F94" s="56"/>
      <c r="G94" s="56"/>
      <c r="H94" s="9">
        <v>4</v>
      </c>
      <c r="I94" s="9">
        <v>1</v>
      </c>
      <c r="J94" s="10">
        <v>1000</v>
      </c>
      <c r="K94" s="11">
        <f t="shared" si="10"/>
        <v>4000</v>
      </c>
      <c r="L94" s="34"/>
      <c r="M94" s="1"/>
      <c r="N94" s="1"/>
      <c r="O94" s="1"/>
      <c r="P94" s="1"/>
    </row>
    <row r="95" spans="1:16" ht="19" customHeight="1" x14ac:dyDescent="0.2">
      <c r="A95" s="8">
        <v>5</v>
      </c>
      <c r="B95" s="59" t="s">
        <v>106</v>
      </c>
      <c r="C95" s="66"/>
      <c r="D95" s="66"/>
      <c r="E95" s="66"/>
      <c r="F95" s="66"/>
      <c r="G95" s="66"/>
      <c r="H95" s="9">
        <v>1</v>
      </c>
      <c r="I95" s="9">
        <v>1</v>
      </c>
      <c r="J95" s="10">
        <v>3000</v>
      </c>
      <c r="K95" s="11">
        <f t="shared" si="10"/>
        <v>3000</v>
      </c>
      <c r="L95" s="34"/>
      <c r="M95" s="1"/>
      <c r="N95" s="1"/>
      <c r="O95" s="1"/>
      <c r="P95" s="1"/>
    </row>
    <row r="96" spans="1:16" ht="19" customHeight="1" x14ac:dyDescent="0.2">
      <c r="A96" s="12">
        <v>6</v>
      </c>
      <c r="B96" s="59" t="s">
        <v>50</v>
      </c>
      <c r="C96" s="66"/>
      <c r="D96" s="66"/>
      <c r="E96" s="66"/>
      <c r="F96" s="66"/>
      <c r="G96" s="66"/>
      <c r="H96" s="9">
        <v>4</v>
      </c>
      <c r="I96" s="9">
        <v>1</v>
      </c>
      <c r="J96" s="10">
        <v>500</v>
      </c>
      <c r="K96" s="11">
        <f t="shared" si="10"/>
        <v>2000</v>
      </c>
      <c r="L96" s="15"/>
      <c r="M96" s="1"/>
      <c r="N96" s="1"/>
      <c r="O96" s="1"/>
      <c r="P96" s="1"/>
    </row>
    <row r="97" spans="1:16" ht="19" customHeight="1" x14ac:dyDescent="0.2">
      <c r="A97" s="8">
        <v>7</v>
      </c>
      <c r="B97" s="67" t="s">
        <v>47</v>
      </c>
      <c r="C97" s="68"/>
      <c r="D97" s="68"/>
      <c r="E97" s="68"/>
      <c r="F97" s="68"/>
      <c r="G97" s="68"/>
      <c r="H97" s="9">
        <v>8</v>
      </c>
      <c r="I97" s="9">
        <v>1</v>
      </c>
      <c r="J97" s="10">
        <v>200</v>
      </c>
      <c r="K97" s="11">
        <f t="shared" si="10"/>
        <v>1600</v>
      </c>
      <c r="L97" s="15"/>
      <c r="M97" s="1"/>
      <c r="N97" s="1"/>
      <c r="O97" s="1"/>
      <c r="P97" s="1"/>
    </row>
    <row r="98" spans="1:16" ht="19" customHeight="1" x14ac:dyDescent="0.2">
      <c r="A98" s="12">
        <v>8</v>
      </c>
      <c r="B98" s="67" t="s">
        <v>48</v>
      </c>
      <c r="C98" s="117"/>
      <c r="D98" s="117"/>
      <c r="E98" s="117"/>
      <c r="F98" s="117"/>
      <c r="G98" s="117"/>
      <c r="H98" s="9">
        <v>2</v>
      </c>
      <c r="I98" s="9">
        <v>1</v>
      </c>
      <c r="J98" s="10">
        <v>200</v>
      </c>
      <c r="K98" s="11">
        <f t="shared" si="10"/>
        <v>400</v>
      </c>
      <c r="L98" s="15"/>
      <c r="M98" s="1"/>
      <c r="N98" s="1"/>
      <c r="O98" s="1"/>
      <c r="P98" s="1"/>
    </row>
    <row r="99" spans="1:16" ht="19" customHeight="1" x14ac:dyDescent="0.2">
      <c r="A99" s="8">
        <v>9</v>
      </c>
      <c r="B99" s="67" t="s">
        <v>49</v>
      </c>
      <c r="C99" s="68"/>
      <c r="D99" s="68"/>
      <c r="E99" s="68"/>
      <c r="F99" s="68"/>
      <c r="G99" s="68"/>
      <c r="H99" s="9">
        <v>2</v>
      </c>
      <c r="I99" s="9">
        <v>1</v>
      </c>
      <c r="J99" s="10">
        <v>700</v>
      </c>
      <c r="K99" s="11">
        <f t="shared" si="10"/>
        <v>1400</v>
      </c>
      <c r="L99" s="15"/>
      <c r="M99" s="1"/>
      <c r="N99" s="1"/>
      <c r="O99" s="1"/>
      <c r="P99" s="1"/>
    </row>
    <row r="100" spans="1:16" ht="19" customHeight="1" x14ac:dyDescent="0.2">
      <c r="A100" s="12">
        <v>10</v>
      </c>
      <c r="B100" s="59" t="s">
        <v>111</v>
      </c>
      <c r="C100" s="60"/>
      <c r="D100" s="60"/>
      <c r="E100" s="60"/>
      <c r="F100" s="60"/>
      <c r="G100" s="60"/>
      <c r="H100" s="9">
        <v>2</v>
      </c>
      <c r="I100" s="9">
        <v>1</v>
      </c>
      <c r="J100" s="10">
        <v>100</v>
      </c>
      <c r="K100" s="11">
        <f t="shared" si="10"/>
        <v>200</v>
      </c>
      <c r="L100" s="15"/>
      <c r="M100" s="1"/>
      <c r="N100" s="1"/>
      <c r="O100" s="1"/>
      <c r="P100" s="1"/>
    </row>
    <row r="101" spans="1:16" ht="19" customHeight="1" x14ac:dyDescent="0.2">
      <c r="A101" s="8">
        <v>11</v>
      </c>
      <c r="B101" s="59" t="s">
        <v>110</v>
      </c>
      <c r="C101" s="60"/>
      <c r="D101" s="60"/>
      <c r="E101" s="60"/>
      <c r="F101" s="60"/>
      <c r="G101" s="60"/>
      <c r="H101" s="9">
        <v>1</v>
      </c>
      <c r="I101" s="9">
        <v>1</v>
      </c>
      <c r="J101" s="10">
        <v>500</v>
      </c>
      <c r="K101" s="11">
        <f t="shared" ref="K101" si="11">SUM(J101*I101*H101)</f>
        <v>500</v>
      </c>
      <c r="L101" s="42"/>
      <c r="M101" s="1"/>
      <c r="N101" s="1"/>
      <c r="O101" s="1"/>
      <c r="P101" s="1"/>
    </row>
    <row r="102" spans="1:16" ht="19" customHeight="1" x14ac:dyDescent="0.2">
      <c r="A102" s="12">
        <v>12</v>
      </c>
      <c r="B102" s="55" t="s">
        <v>32</v>
      </c>
      <c r="C102" s="56"/>
      <c r="D102" s="56"/>
      <c r="E102" s="56"/>
      <c r="F102" s="56"/>
      <c r="G102" s="56"/>
      <c r="H102" s="31" t="s">
        <v>23</v>
      </c>
      <c r="I102" s="9">
        <v>1</v>
      </c>
      <c r="J102" s="35" t="s">
        <v>84</v>
      </c>
      <c r="K102" s="37" t="s">
        <v>85</v>
      </c>
      <c r="L102" s="15"/>
      <c r="M102" s="1"/>
      <c r="N102" s="1"/>
      <c r="O102" s="1"/>
      <c r="P102" s="1"/>
    </row>
    <row r="103" spans="1:16" ht="19" customHeight="1" x14ac:dyDescent="0.2">
      <c r="A103" s="16"/>
      <c r="B103" s="61" t="s">
        <v>25</v>
      </c>
      <c r="C103" s="62"/>
      <c r="D103" s="62"/>
      <c r="E103" s="62"/>
      <c r="F103" s="62"/>
      <c r="G103" s="62"/>
      <c r="H103" s="62"/>
      <c r="I103" s="62"/>
      <c r="J103" s="62"/>
      <c r="K103" s="14">
        <f>SUM(K91:K102)</f>
        <v>26700</v>
      </c>
      <c r="L103" s="15"/>
      <c r="M103" s="1"/>
      <c r="N103" s="1"/>
      <c r="O103" s="1"/>
      <c r="P103" s="1"/>
    </row>
    <row r="104" spans="1:16" ht="19" hidden="1" customHeight="1" x14ac:dyDescent="0.2">
      <c r="A104" s="32"/>
      <c r="B104" s="120"/>
      <c r="C104" s="121"/>
      <c r="D104" s="121"/>
      <c r="E104" s="121"/>
      <c r="F104" s="121"/>
      <c r="G104" s="121"/>
      <c r="H104" s="121"/>
      <c r="I104" s="121"/>
      <c r="J104" s="122"/>
      <c r="K104" s="17"/>
      <c r="L104" s="1"/>
      <c r="M104" s="1"/>
      <c r="N104" s="1"/>
      <c r="O104" s="1"/>
      <c r="P104" s="1"/>
    </row>
    <row r="105" spans="1:16" ht="19" customHeight="1" x14ac:dyDescent="0.2">
      <c r="A105" s="75" t="s">
        <v>109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1"/>
      <c r="M105" s="1"/>
      <c r="N105" s="1"/>
      <c r="O105" s="1"/>
      <c r="P105" s="1"/>
    </row>
    <row r="106" spans="1:16" ht="19" customHeight="1" x14ac:dyDescent="0.2">
      <c r="A106" s="65" t="s">
        <v>26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15"/>
      <c r="M106" s="1"/>
      <c r="N106" s="1"/>
      <c r="O106" s="1"/>
      <c r="P106" s="1"/>
    </row>
    <row r="107" spans="1:16" ht="19" customHeight="1" x14ac:dyDescent="0.2">
      <c r="A107" s="8">
        <v>1</v>
      </c>
      <c r="B107" s="55" t="s">
        <v>95</v>
      </c>
      <c r="C107" s="56"/>
      <c r="D107" s="56"/>
      <c r="E107" s="56"/>
      <c r="F107" s="56"/>
      <c r="G107" s="56"/>
      <c r="H107" s="9">
        <v>4</v>
      </c>
      <c r="I107" s="9">
        <v>1</v>
      </c>
      <c r="J107" s="10">
        <v>1000</v>
      </c>
      <c r="K107" s="11">
        <f t="shared" ref="K107:K109" si="12">J107*I107*H107</f>
        <v>4000</v>
      </c>
      <c r="L107" s="42"/>
      <c r="M107" s="1"/>
      <c r="N107" s="1"/>
      <c r="O107" s="1"/>
      <c r="P107" s="1"/>
    </row>
    <row r="108" spans="1:16" ht="19" customHeight="1" x14ac:dyDescent="0.2">
      <c r="A108" s="8">
        <v>2</v>
      </c>
      <c r="B108" s="55" t="s">
        <v>29</v>
      </c>
      <c r="C108" s="56"/>
      <c r="D108" s="56"/>
      <c r="E108" s="56"/>
      <c r="F108" s="56"/>
      <c r="G108" s="56"/>
      <c r="H108" s="9">
        <v>1</v>
      </c>
      <c r="I108" s="9">
        <v>1</v>
      </c>
      <c r="J108" s="10">
        <v>1500</v>
      </c>
      <c r="K108" s="11">
        <f t="shared" si="12"/>
        <v>1500</v>
      </c>
      <c r="L108" s="42"/>
      <c r="M108" s="1"/>
      <c r="N108" s="1"/>
      <c r="O108" s="1"/>
      <c r="P108" s="1"/>
    </row>
    <row r="109" spans="1:16" ht="19" customHeight="1" x14ac:dyDescent="0.2">
      <c r="A109" s="8">
        <v>3</v>
      </c>
      <c r="B109" s="59" t="s">
        <v>106</v>
      </c>
      <c r="C109" s="66"/>
      <c r="D109" s="66"/>
      <c r="E109" s="66"/>
      <c r="F109" s="66"/>
      <c r="G109" s="66"/>
      <c r="H109" s="9">
        <v>1</v>
      </c>
      <c r="I109" s="9">
        <v>1</v>
      </c>
      <c r="J109" s="10">
        <v>3000</v>
      </c>
      <c r="K109" s="11">
        <f t="shared" si="12"/>
        <v>3000</v>
      </c>
      <c r="L109" s="42"/>
      <c r="M109" s="1"/>
      <c r="N109" s="1"/>
      <c r="O109" s="1"/>
      <c r="P109" s="1"/>
    </row>
    <row r="110" spans="1:16" ht="19" customHeight="1" x14ac:dyDescent="0.2">
      <c r="A110" s="8">
        <v>4</v>
      </c>
      <c r="B110" s="59" t="s">
        <v>110</v>
      </c>
      <c r="C110" s="60"/>
      <c r="D110" s="60"/>
      <c r="E110" s="60"/>
      <c r="F110" s="60"/>
      <c r="G110" s="60"/>
      <c r="H110" s="9">
        <v>1</v>
      </c>
      <c r="I110" s="9">
        <v>1</v>
      </c>
      <c r="J110" s="10">
        <v>500</v>
      </c>
      <c r="K110" s="11">
        <f t="shared" ref="K110" si="13">SUM(J110*I110*H110)</f>
        <v>500</v>
      </c>
      <c r="L110" s="42"/>
      <c r="M110" s="1"/>
      <c r="N110" s="1"/>
      <c r="O110" s="1"/>
      <c r="P110" s="1"/>
    </row>
    <row r="111" spans="1:16" ht="19" customHeight="1" x14ac:dyDescent="0.2">
      <c r="A111" s="8">
        <v>5</v>
      </c>
      <c r="B111" s="55" t="s">
        <v>32</v>
      </c>
      <c r="C111" s="56"/>
      <c r="D111" s="56"/>
      <c r="E111" s="56"/>
      <c r="F111" s="56"/>
      <c r="G111" s="56"/>
      <c r="H111" s="31" t="s">
        <v>23</v>
      </c>
      <c r="I111" s="9">
        <v>1</v>
      </c>
      <c r="J111" s="41" t="s">
        <v>84</v>
      </c>
      <c r="K111" s="37" t="s">
        <v>85</v>
      </c>
      <c r="L111" s="15"/>
      <c r="M111" s="1"/>
      <c r="N111" s="1"/>
      <c r="O111" s="1"/>
      <c r="P111" s="1"/>
    </row>
    <row r="112" spans="1:16" ht="19" customHeight="1" x14ac:dyDescent="0.2">
      <c r="A112" s="16"/>
      <c r="B112" s="61" t="s">
        <v>25</v>
      </c>
      <c r="C112" s="62"/>
      <c r="D112" s="62"/>
      <c r="E112" s="62"/>
      <c r="F112" s="62"/>
      <c r="G112" s="62"/>
      <c r="H112" s="62"/>
      <c r="I112" s="62"/>
      <c r="J112" s="62"/>
      <c r="K112" s="14">
        <f>SUM(K107:K111)</f>
        <v>9000</v>
      </c>
      <c r="L112" s="15"/>
      <c r="M112" s="1"/>
      <c r="N112" s="1"/>
      <c r="O112" s="1"/>
      <c r="P112" s="1"/>
    </row>
    <row r="113" spans="1:16" ht="19" customHeight="1" x14ac:dyDescent="0.2">
      <c r="A113" s="75" t="s">
        <v>103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1"/>
      <c r="M113" s="1"/>
      <c r="N113" s="1"/>
      <c r="O113" s="1"/>
      <c r="P113" s="1"/>
    </row>
    <row r="114" spans="1:16" ht="19" customHeight="1" x14ac:dyDescent="0.2">
      <c r="A114" s="73" t="s">
        <v>136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1"/>
      <c r="M114" s="1"/>
      <c r="N114" s="1"/>
      <c r="O114" s="1"/>
      <c r="P114" s="1"/>
    </row>
    <row r="115" spans="1:16" ht="19" customHeight="1" x14ac:dyDescent="0.2">
      <c r="A115" s="65" t="s">
        <v>26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15"/>
      <c r="M115" s="1"/>
      <c r="N115" s="1"/>
      <c r="O115" s="1"/>
      <c r="P115" s="1"/>
    </row>
    <row r="116" spans="1:16" ht="19" customHeight="1" x14ac:dyDescent="0.2">
      <c r="A116" s="8">
        <v>1</v>
      </c>
      <c r="B116" s="67" t="s">
        <v>47</v>
      </c>
      <c r="C116" s="68"/>
      <c r="D116" s="68"/>
      <c r="E116" s="68"/>
      <c r="F116" s="68"/>
      <c r="G116" s="68"/>
      <c r="H116" s="9">
        <v>4</v>
      </c>
      <c r="I116" s="9">
        <v>1</v>
      </c>
      <c r="J116" s="10">
        <v>200</v>
      </c>
      <c r="K116" s="11">
        <f t="shared" ref="K116:K118" si="14">J116*I116*H116</f>
        <v>800</v>
      </c>
      <c r="L116" s="15"/>
      <c r="M116" s="1"/>
      <c r="N116" s="1"/>
      <c r="O116" s="1"/>
      <c r="P116" s="1"/>
    </row>
    <row r="117" spans="1:16" ht="19" customHeight="1" x14ac:dyDescent="0.2">
      <c r="A117" s="8">
        <v>2</v>
      </c>
      <c r="B117" s="59" t="s">
        <v>50</v>
      </c>
      <c r="C117" s="66"/>
      <c r="D117" s="66"/>
      <c r="E117" s="66"/>
      <c r="F117" s="66"/>
      <c r="G117" s="66"/>
      <c r="H117" s="9">
        <v>2</v>
      </c>
      <c r="I117" s="9">
        <v>1</v>
      </c>
      <c r="J117" s="10">
        <v>500</v>
      </c>
      <c r="K117" s="11">
        <f t="shared" si="14"/>
        <v>1000</v>
      </c>
      <c r="L117" s="15"/>
      <c r="M117" s="1"/>
      <c r="N117" s="1"/>
      <c r="O117" s="1"/>
      <c r="P117" s="1"/>
    </row>
    <row r="118" spans="1:16" ht="19" customHeight="1" x14ac:dyDescent="0.2">
      <c r="A118" s="8">
        <v>3</v>
      </c>
      <c r="B118" s="59" t="s">
        <v>135</v>
      </c>
      <c r="C118" s="66"/>
      <c r="D118" s="66"/>
      <c r="E118" s="66"/>
      <c r="F118" s="66"/>
      <c r="G118" s="66"/>
      <c r="H118" s="9">
        <v>1</v>
      </c>
      <c r="I118" s="9">
        <v>1</v>
      </c>
      <c r="J118" s="10">
        <v>500</v>
      </c>
      <c r="K118" s="11">
        <f t="shared" si="14"/>
        <v>500</v>
      </c>
      <c r="L118" s="15"/>
      <c r="M118" s="1"/>
      <c r="N118" s="1"/>
      <c r="O118" s="1"/>
      <c r="P118" s="1"/>
    </row>
    <row r="119" spans="1:16" ht="19" customHeight="1" x14ac:dyDescent="0.2">
      <c r="A119" s="8">
        <v>4</v>
      </c>
      <c r="B119" s="59" t="s">
        <v>104</v>
      </c>
      <c r="C119" s="60"/>
      <c r="D119" s="60"/>
      <c r="E119" s="60"/>
      <c r="F119" s="60"/>
      <c r="G119" s="60"/>
      <c r="H119" s="9">
        <v>1</v>
      </c>
      <c r="I119" s="9">
        <v>1</v>
      </c>
      <c r="J119" s="10">
        <v>1000</v>
      </c>
      <c r="K119" s="11">
        <f t="shared" ref="K119" si="15">SUM(J119*I119*H119)</f>
        <v>1000</v>
      </c>
      <c r="L119" s="45"/>
      <c r="M119" s="1"/>
      <c r="N119" s="1"/>
      <c r="O119" s="1"/>
      <c r="P119" s="1"/>
    </row>
    <row r="120" spans="1:16" ht="19" customHeight="1" x14ac:dyDescent="0.2">
      <c r="A120" s="8">
        <v>5</v>
      </c>
      <c r="B120" s="55" t="s">
        <v>134</v>
      </c>
      <c r="C120" s="56"/>
      <c r="D120" s="56"/>
      <c r="E120" s="56"/>
      <c r="F120" s="56"/>
      <c r="G120" s="56"/>
      <c r="H120" s="31" t="s">
        <v>23</v>
      </c>
      <c r="I120" s="9">
        <v>1</v>
      </c>
      <c r="J120" s="44" t="s">
        <v>84</v>
      </c>
      <c r="K120" s="37" t="s">
        <v>85</v>
      </c>
      <c r="L120" s="15"/>
      <c r="M120" s="1"/>
      <c r="N120" s="1"/>
      <c r="O120" s="1"/>
      <c r="P120" s="1"/>
    </row>
    <row r="121" spans="1:16" ht="19" customHeight="1" x14ac:dyDescent="0.2">
      <c r="A121" s="69" t="s">
        <v>25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14">
        <f>SUM(K116:K120)</f>
        <v>3300</v>
      </c>
      <c r="L121" s="1"/>
      <c r="M121" s="1"/>
      <c r="N121" s="1"/>
      <c r="O121" s="1"/>
      <c r="P121" s="1"/>
    </row>
    <row r="122" spans="1:16" ht="19" customHeight="1" x14ac:dyDescent="0.2">
      <c r="A122" s="73" t="s">
        <v>144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1"/>
      <c r="M122" s="1"/>
      <c r="N122" s="1"/>
      <c r="O122" s="1"/>
      <c r="P122" s="1"/>
    </row>
    <row r="123" spans="1:16" ht="19" customHeight="1" x14ac:dyDescent="0.2">
      <c r="A123" s="65" t="s">
        <v>26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15"/>
      <c r="M123" s="1"/>
      <c r="N123" s="1"/>
      <c r="O123" s="1"/>
      <c r="P123" s="1"/>
    </row>
    <row r="124" spans="1:16" ht="19" customHeight="1" x14ac:dyDescent="0.2">
      <c r="A124" s="8">
        <v>1</v>
      </c>
      <c r="B124" s="59" t="s">
        <v>117</v>
      </c>
      <c r="C124" s="66"/>
      <c r="D124" s="66"/>
      <c r="E124" s="66"/>
      <c r="F124" s="66"/>
      <c r="G124" s="66"/>
      <c r="H124" s="9">
        <v>1</v>
      </c>
      <c r="I124" s="9">
        <v>1</v>
      </c>
      <c r="J124" s="10">
        <v>3000</v>
      </c>
      <c r="K124" s="11">
        <f>J124*I124*H124</f>
        <v>3000</v>
      </c>
      <c r="L124" s="45"/>
      <c r="M124" s="1"/>
      <c r="N124" s="1"/>
      <c r="O124" s="1"/>
      <c r="P124" s="1"/>
    </row>
    <row r="125" spans="1:16" ht="19" customHeight="1" x14ac:dyDescent="0.2">
      <c r="A125" s="8">
        <v>2</v>
      </c>
      <c r="B125" s="59" t="s">
        <v>137</v>
      </c>
      <c r="C125" s="66"/>
      <c r="D125" s="66"/>
      <c r="E125" s="66"/>
      <c r="F125" s="66"/>
      <c r="G125" s="66"/>
      <c r="H125" s="9">
        <v>2</v>
      </c>
      <c r="I125" s="9">
        <v>1</v>
      </c>
      <c r="J125" s="10">
        <v>200</v>
      </c>
      <c r="K125" s="11">
        <f t="shared" ref="K125:K127" si="16">J125*I125*H125</f>
        <v>400</v>
      </c>
      <c r="L125" s="15"/>
      <c r="M125" s="1"/>
      <c r="N125" s="1"/>
      <c r="O125" s="1"/>
      <c r="P125" s="1"/>
    </row>
    <row r="126" spans="1:16" ht="19" customHeight="1" x14ac:dyDescent="0.2">
      <c r="A126" s="8">
        <v>3</v>
      </c>
      <c r="B126" s="67" t="s">
        <v>47</v>
      </c>
      <c r="C126" s="68"/>
      <c r="D126" s="68"/>
      <c r="E126" s="68"/>
      <c r="F126" s="68"/>
      <c r="G126" s="68"/>
      <c r="H126" s="9">
        <v>5</v>
      </c>
      <c r="I126" s="9">
        <v>1</v>
      </c>
      <c r="J126" s="10">
        <v>200</v>
      </c>
      <c r="K126" s="11">
        <f t="shared" si="16"/>
        <v>1000</v>
      </c>
      <c r="L126" s="15"/>
      <c r="M126" s="1"/>
      <c r="N126" s="1"/>
      <c r="O126" s="1"/>
      <c r="P126" s="1"/>
    </row>
    <row r="127" spans="1:16" ht="19" customHeight="1" x14ac:dyDescent="0.2">
      <c r="A127" s="8">
        <v>4</v>
      </c>
      <c r="B127" s="67" t="s">
        <v>49</v>
      </c>
      <c r="C127" s="68"/>
      <c r="D127" s="68"/>
      <c r="E127" s="68"/>
      <c r="F127" s="68"/>
      <c r="G127" s="68"/>
      <c r="H127" s="9">
        <v>1</v>
      </c>
      <c r="I127" s="9">
        <v>1</v>
      </c>
      <c r="J127" s="10">
        <v>700</v>
      </c>
      <c r="K127" s="11">
        <f t="shared" si="16"/>
        <v>700</v>
      </c>
      <c r="L127" s="15"/>
      <c r="M127" s="1"/>
      <c r="N127" s="1"/>
      <c r="O127" s="1"/>
      <c r="P127" s="1"/>
    </row>
    <row r="128" spans="1:16" ht="19" customHeight="1" x14ac:dyDescent="0.2">
      <c r="A128" s="8">
        <v>5</v>
      </c>
      <c r="B128" s="67" t="s">
        <v>138</v>
      </c>
      <c r="C128" s="68"/>
      <c r="D128" s="68"/>
      <c r="E128" s="68"/>
      <c r="F128" s="68"/>
      <c r="G128" s="68"/>
      <c r="H128" s="9">
        <v>1</v>
      </c>
      <c r="I128" s="9">
        <v>1</v>
      </c>
      <c r="J128" s="10">
        <v>500</v>
      </c>
      <c r="K128" s="11">
        <f>J128*I128*H128</f>
        <v>500</v>
      </c>
      <c r="L128" s="15"/>
      <c r="M128" s="1"/>
      <c r="N128" s="1"/>
      <c r="O128" s="1"/>
      <c r="P128" s="1"/>
    </row>
    <row r="129" spans="1:16" ht="19" customHeight="1" x14ac:dyDescent="0.2">
      <c r="A129" s="8">
        <v>6</v>
      </c>
      <c r="B129" s="59" t="s">
        <v>104</v>
      </c>
      <c r="C129" s="60"/>
      <c r="D129" s="60"/>
      <c r="E129" s="60"/>
      <c r="F129" s="60"/>
      <c r="G129" s="60"/>
      <c r="H129" s="9">
        <v>1</v>
      </c>
      <c r="I129" s="9">
        <v>1</v>
      </c>
      <c r="J129" s="10">
        <v>1000</v>
      </c>
      <c r="K129" s="11">
        <f t="shared" ref="K129" si="17">SUM(J129*I129*H129)</f>
        <v>1000</v>
      </c>
      <c r="L129" s="45"/>
      <c r="M129" s="1"/>
      <c r="N129" s="1"/>
      <c r="O129" s="1"/>
      <c r="P129" s="1"/>
    </row>
    <row r="130" spans="1:16" ht="19" customHeight="1" x14ac:dyDescent="0.2">
      <c r="A130" s="8">
        <v>7</v>
      </c>
      <c r="B130" s="55" t="s">
        <v>134</v>
      </c>
      <c r="C130" s="56"/>
      <c r="D130" s="56"/>
      <c r="E130" s="56"/>
      <c r="F130" s="56"/>
      <c r="G130" s="56"/>
      <c r="H130" s="31" t="s">
        <v>23</v>
      </c>
      <c r="I130" s="9">
        <v>1</v>
      </c>
      <c r="J130" s="44" t="s">
        <v>84</v>
      </c>
      <c r="K130" s="37" t="s">
        <v>85</v>
      </c>
      <c r="L130" s="15"/>
      <c r="M130" s="1"/>
      <c r="N130" s="1"/>
      <c r="O130" s="1"/>
      <c r="P130" s="1"/>
    </row>
    <row r="131" spans="1:16" ht="19" customHeight="1" x14ac:dyDescent="0.2">
      <c r="A131" s="69" t="s">
        <v>25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14">
        <f>SUM(K124:K130)</f>
        <v>6600</v>
      </c>
      <c r="L131" s="1"/>
      <c r="M131" s="1"/>
      <c r="N131" s="1"/>
      <c r="O131" s="1"/>
      <c r="P131" s="1"/>
    </row>
    <row r="132" spans="1:16" ht="19" customHeight="1" x14ac:dyDescent="0.2">
      <c r="A132" s="73" t="s">
        <v>145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1"/>
      <c r="M132" s="1"/>
      <c r="N132" s="1"/>
      <c r="O132" s="1"/>
      <c r="P132" s="1"/>
    </row>
    <row r="133" spans="1:16" ht="19" customHeight="1" x14ac:dyDescent="0.2">
      <c r="A133" s="70" t="s">
        <v>22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1"/>
      <c r="M133" s="1"/>
      <c r="N133" s="1"/>
      <c r="O133" s="1"/>
      <c r="P133" s="1"/>
    </row>
    <row r="134" spans="1:16" ht="19" customHeight="1" x14ac:dyDescent="0.2">
      <c r="A134" s="8">
        <v>1</v>
      </c>
      <c r="B134" s="59" t="s">
        <v>140</v>
      </c>
      <c r="C134" s="72"/>
      <c r="D134" s="72"/>
      <c r="E134" s="72"/>
      <c r="F134" s="72"/>
      <c r="G134" s="72"/>
      <c r="H134" s="9">
        <v>24</v>
      </c>
      <c r="I134" s="9">
        <v>1</v>
      </c>
      <c r="J134" s="10">
        <v>600</v>
      </c>
      <c r="K134" s="11">
        <f>SUM(J134*I134*H134)</f>
        <v>14400</v>
      </c>
      <c r="L134" s="42"/>
      <c r="M134" s="1"/>
      <c r="N134" s="1"/>
      <c r="O134" s="1"/>
      <c r="P134" s="1"/>
    </row>
    <row r="135" spans="1:16" ht="19" customHeight="1" x14ac:dyDescent="0.2">
      <c r="A135" s="8">
        <v>2</v>
      </c>
      <c r="B135" s="59" t="s">
        <v>105</v>
      </c>
      <c r="C135" s="72"/>
      <c r="D135" s="72"/>
      <c r="E135" s="72"/>
      <c r="F135" s="72"/>
      <c r="G135" s="72"/>
      <c r="H135" s="9">
        <v>1</v>
      </c>
      <c r="I135" s="9">
        <v>1</v>
      </c>
      <c r="J135" s="10">
        <v>1000</v>
      </c>
      <c r="K135" s="11">
        <f t="shared" ref="K135:K141" si="18">SUM(J135*I135*H135)</f>
        <v>1000</v>
      </c>
      <c r="L135" s="42"/>
      <c r="M135" s="1"/>
      <c r="N135" s="1"/>
      <c r="O135" s="1"/>
      <c r="P135" s="1"/>
    </row>
    <row r="136" spans="1:16" ht="19" customHeight="1" x14ac:dyDescent="0.2">
      <c r="A136" s="8">
        <v>3</v>
      </c>
      <c r="B136" s="59" t="s">
        <v>114</v>
      </c>
      <c r="C136" s="72"/>
      <c r="D136" s="72"/>
      <c r="E136" s="72"/>
      <c r="F136" s="72"/>
      <c r="G136" s="72"/>
      <c r="H136" s="9">
        <v>1</v>
      </c>
      <c r="I136" s="9">
        <v>1</v>
      </c>
      <c r="J136" s="10">
        <v>1500</v>
      </c>
      <c r="K136" s="11">
        <f t="shared" ref="K136:K137" si="19">SUM(J136*I136*H136)</f>
        <v>1500</v>
      </c>
      <c r="L136" s="42"/>
      <c r="M136" s="1"/>
      <c r="N136" s="1"/>
      <c r="O136" s="1"/>
      <c r="P136" s="1"/>
    </row>
    <row r="137" spans="1:16" ht="19" customHeight="1" x14ac:dyDescent="0.2">
      <c r="A137" s="8">
        <v>4</v>
      </c>
      <c r="B137" s="59" t="s">
        <v>82</v>
      </c>
      <c r="C137" s="60"/>
      <c r="D137" s="60"/>
      <c r="E137" s="60"/>
      <c r="F137" s="60"/>
      <c r="G137" s="60"/>
      <c r="H137" s="9">
        <v>1</v>
      </c>
      <c r="I137" s="9">
        <v>1</v>
      </c>
      <c r="J137" s="10">
        <v>500</v>
      </c>
      <c r="K137" s="11">
        <f t="shared" si="19"/>
        <v>500</v>
      </c>
      <c r="L137" s="42"/>
      <c r="M137" s="1"/>
      <c r="N137" s="1"/>
      <c r="O137" s="1"/>
      <c r="P137" s="1"/>
    </row>
    <row r="138" spans="1:16" ht="19" customHeight="1" x14ac:dyDescent="0.2">
      <c r="A138" s="8">
        <v>5</v>
      </c>
      <c r="B138" s="59" t="s">
        <v>80</v>
      </c>
      <c r="C138" s="72"/>
      <c r="D138" s="72"/>
      <c r="E138" s="72"/>
      <c r="F138" s="72"/>
      <c r="G138" s="72"/>
      <c r="H138" s="9">
        <v>1</v>
      </c>
      <c r="I138" s="9">
        <v>1</v>
      </c>
      <c r="J138" s="10">
        <v>1000</v>
      </c>
      <c r="K138" s="11">
        <f t="shared" si="18"/>
        <v>1000</v>
      </c>
      <c r="L138" s="42"/>
      <c r="M138" s="1"/>
      <c r="N138" s="1"/>
      <c r="O138" s="1"/>
      <c r="P138" s="1"/>
    </row>
    <row r="139" spans="1:16" ht="19" customHeight="1" x14ac:dyDescent="0.2">
      <c r="A139" s="8">
        <v>6</v>
      </c>
      <c r="B139" s="59" t="s">
        <v>81</v>
      </c>
      <c r="C139" s="72"/>
      <c r="D139" s="72"/>
      <c r="E139" s="72"/>
      <c r="F139" s="72"/>
      <c r="G139" s="72"/>
      <c r="H139" s="9">
        <v>1</v>
      </c>
      <c r="I139" s="9">
        <v>1</v>
      </c>
      <c r="J139" s="10">
        <v>600</v>
      </c>
      <c r="K139" s="11">
        <f t="shared" si="18"/>
        <v>600</v>
      </c>
      <c r="L139" s="42"/>
      <c r="M139" s="1"/>
      <c r="N139" s="1"/>
      <c r="O139" s="1"/>
      <c r="P139" s="1"/>
    </row>
    <row r="140" spans="1:16" ht="19" customHeight="1" x14ac:dyDescent="0.2">
      <c r="A140" s="8">
        <v>7</v>
      </c>
      <c r="B140" s="59" t="s">
        <v>66</v>
      </c>
      <c r="C140" s="60"/>
      <c r="D140" s="60"/>
      <c r="E140" s="60"/>
      <c r="F140" s="60"/>
      <c r="G140" s="60"/>
      <c r="H140" s="9">
        <v>3</v>
      </c>
      <c r="I140" s="9">
        <v>1</v>
      </c>
      <c r="J140" s="10">
        <v>500</v>
      </c>
      <c r="K140" s="11">
        <f t="shared" si="18"/>
        <v>1500</v>
      </c>
      <c r="L140" s="42"/>
      <c r="M140" s="1"/>
      <c r="N140" s="1"/>
      <c r="O140" s="1"/>
      <c r="P140" s="1"/>
    </row>
    <row r="141" spans="1:16" ht="19" customHeight="1" x14ac:dyDescent="0.2">
      <c r="A141" s="8">
        <v>8</v>
      </c>
      <c r="B141" s="59" t="s">
        <v>104</v>
      </c>
      <c r="C141" s="60"/>
      <c r="D141" s="60"/>
      <c r="E141" s="60"/>
      <c r="F141" s="60"/>
      <c r="G141" s="60"/>
      <c r="H141" s="9">
        <v>1</v>
      </c>
      <c r="I141" s="9">
        <v>1</v>
      </c>
      <c r="J141" s="10">
        <v>1000</v>
      </c>
      <c r="K141" s="11">
        <f t="shared" si="18"/>
        <v>1000</v>
      </c>
      <c r="L141" s="42"/>
      <c r="M141" s="1"/>
      <c r="N141" s="1"/>
      <c r="O141" s="1"/>
      <c r="P141" s="1"/>
    </row>
    <row r="142" spans="1:16" ht="19" customHeight="1" x14ac:dyDescent="0.2">
      <c r="A142" s="8">
        <v>9</v>
      </c>
      <c r="B142" s="59" t="s">
        <v>67</v>
      </c>
      <c r="C142" s="60"/>
      <c r="D142" s="60"/>
      <c r="E142" s="60"/>
      <c r="F142" s="60"/>
      <c r="G142" s="60"/>
      <c r="H142" s="9" t="s">
        <v>23</v>
      </c>
      <c r="I142" s="9">
        <v>1</v>
      </c>
      <c r="J142" s="10" t="s">
        <v>24</v>
      </c>
      <c r="K142" s="11" t="s">
        <v>24</v>
      </c>
      <c r="L142" s="42"/>
      <c r="M142" s="1"/>
      <c r="N142" s="1"/>
      <c r="O142" s="1"/>
      <c r="P142" s="1"/>
    </row>
    <row r="143" spans="1:16" ht="19" customHeight="1" x14ac:dyDescent="0.2">
      <c r="A143" s="69" t="s">
        <v>139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14">
        <f>SUM(K134:K142)</f>
        <v>21500</v>
      </c>
      <c r="L143" s="1"/>
      <c r="M143" s="1"/>
      <c r="N143" s="1"/>
      <c r="O143" s="1"/>
      <c r="P143" s="1"/>
    </row>
    <row r="144" spans="1:16" ht="19" customHeight="1" x14ac:dyDescent="0.2">
      <c r="A144" s="65" t="s">
        <v>26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15"/>
      <c r="M144" s="1"/>
      <c r="N144" s="1"/>
      <c r="O144" s="1"/>
      <c r="P144" s="1"/>
    </row>
    <row r="145" spans="1:16" ht="19" customHeight="1" x14ac:dyDescent="0.2">
      <c r="A145" s="8">
        <v>1</v>
      </c>
      <c r="B145" s="55" t="s">
        <v>115</v>
      </c>
      <c r="C145" s="56"/>
      <c r="D145" s="56"/>
      <c r="E145" s="56"/>
      <c r="F145" s="56"/>
      <c r="G145" s="56"/>
      <c r="H145" s="9">
        <v>4</v>
      </c>
      <c r="I145" s="9">
        <v>1</v>
      </c>
      <c r="J145" s="10">
        <v>1000</v>
      </c>
      <c r="K145" s="11">
        <f t="shared" ref="K145:K151" si="20">J145*I145*H145</f>
        <v>4000</v>
      </c>
      <c r="L145" s="42"/>
      <c r="M145" s="1"/>
      <c r="N145" s="1"/>
      <c r="O145" s="1"/>
      <c r="P145" s="1"/>
    </row>
    <row r="146" spans="1:16" ht="19" customHeight="1" x14ac:dyDescent="0.2">
      <c r="A146" s="8">
        <v>2</v>
      </c>
      <c r="B146" s="55" t="s">
        <v>133</v>
      </c>
      <c r="C146" s="56"/>
      <c r="D146" s="56"/>
      <c r="E146" s="56"/>
      <c r="F146" s="56"/>
      <c r="G146" s="56"/>
      <c r="H146" s="9">
        <v>2</v>
      </c>
      <c r="I146" s="9">
        <v>1</v>
      </c>
      <c r="J146" s="10">
        <v>1000</v>
      </c>
      <c r="K146" s="11">
        <f t="shared" si="20"/>
        <v>2000</v>
      </c>
      <c r="L146" s="45"/>
      <c r="M146" s="1"/>
      <c r="N146" s="1"/>
      <c r="O146" s="1"/>
      <c r="P146" s="1"/>
    </row>
    <row r="147" spans="1:16" ht="19" customHeight="1" x14ac:dyDescent="0.2">
      <c r="A147" s="8">
        <v>3</v>
      </c>
      <c r="B147" s="55" t="s">
        <v>116</v>
      </c>
      <c r="C147" s="56"/>
      <c r="D147" s="56"/>
      <c r="E147" s="56"/>
      <c r="F147" s="56"/>
      <c r="G147" s="56"/>
      <c r="H147" s="9">
        <v>2</v>
      </c>
      <c r="I147" s="9">
        <v>1</v>
      </c>
      <c r="J147" s="10">
        <v>1500</v>
      </c>
      <c r="K147" s="11">
        <f t="shared" si="20"/>
        <v>3000</v>
      </c>
      <c r="L147" s="42"/>
      <c r="M147" s="1"/>
      <c r="N147" s="1"/>
      <c r="O147" s="1"/>
      <c r="P147" s="1"/>
    </row>
    <row r="148" spans="1:16" ht="19" customHeight="1" x14ac:dyDescent="0.2">
      <c r="A148" s="8">
        <v>4</v>
      </c>
      <c r="B148" s="59" t="s">
        <v>117</v>
      </c>
      <c r="C148" s="66"/>
      <c r="D148" s="66"/>
      <c r="E148" s="66"/>
      <c r="F148" s="66"/>
      <c r="G148" s="66"/>
      <c r="H148" s="9">
        <v>1</v>
      </c>
      <c r="I148" s="9">
        <v>1</v>
      </c>
      <c r="J148" s="10">
        <v>2000</v>
      </c>
      <c r="K148" s="11">
        <f t="shared" si="20"/>
        <v>2000</v>
      </c>
      <c r="L148" s="42"/>
      <c r="M148" s="1"/>
      <c r="N148" s="1"/>
      <c r="O148" s="1"/>
      <c r="P148" s="1"/>
    </row>
    <row r="149" spans="1:16" ht="19" customHeight="1" x14ac:dyDescent="0.2">
      <c r="A149" s="8">
        <v>5</v>
      </c>
      <c r="B149" s="59" t="s">
        <v>50</v>
      </c>
      <c r="C149" s="66"/>
      <c r="D149" s="66"/>
      <c r="E149" s="66"/>
      <c r="F149" s="66"/>
      <c r="G149" s="66"/>
      <c r="H149" s="9">
        <v>4</v>
      </c>
      <c r="I149" s="9">
        <v>1</v>
      </c>
      <c r="J149" s="10">
        <v>500</v>
      </c>
      <c r="K149" s="11">
        <f t="shared" si="20"/>
        <v>2000</v>
      </c>
      <c r="L149" s="15"/>
      <c r="M149" s="1"/>
      <c r="N149" s="1"/>
      <c r="O149" s="1"/>
      <c r="P149" s="1"/>
    </row>
    <row r="150" spans="1:16" ht="19" customHeight="1" x14ac:dyDescent="0.2">
      <c r="A150" s="8">
        <v>6</v>
      </c>
      <c r="B150" s="67" t="s">
        <v>47</v>
      </c>
      <c r="C150" s="68"/>
      <c r="D150" s="68"/>
      <c r="E150" s="68"/>
      <c r="F150" s="68"/>
      <c r="G150" s="68"/>
      <c r="H150" s="9">
        <v>8</v>
      </c>
      <c r="I150" s="9">
        <v>1</v>
      </c>
      <c r="J150" s="10">
        <v>200</v>
      </c>
      <c r="K150" s="11">
        <f t="shared" si="20"/>
        <v>1600</v>
      </c>
      <c r="L150" s="15"/>
      <c r="M150" s="1"/>
      <c r="N150" s="1"/>
      <c r="O150" s="1"/>
      <c r="P150" s="1"/>
    </row>
    <row r="151" spans="1:16" ht="19" customHeight="1" x14ac:dyDescent="0.2">
      <c r="A151" s="8">
        <v>7</v>
      </c>
      <c r="B151" s="67" t="s">
        <v>49</v>
      </c>
      <c r="C151" s="68"/>
      <c r="D151" s="68"/>
      <c r="E151" s="68"/>
      <c r="F151" s="68"/>
      <c r="G151" s="68"/>
      <c r="H151" s="9">
        <v>2</v>
      </c>
      <c r="I151" s="9">
        <v>1</v>
      </c>
      <c r="J151" s="10">
        <v>700</v>
      </c>
      <c r="K151" s="11">
        <f t="shared" si="20"/>
        <v>1400</v>
      </c>
      <c r="L151" s="15"/>
      <c r="M151" s="1"/>
      <c r="N151" s="1"/>
      <c r="O151" s="1"/>
      <c r="P151" s="1"/>
    </row>
    <row r="152" spans="1:16" ht="19" customHeight="1" x14ac:dyDescent="0.2">
      <c r="A152" s="8">
        <v>8</v>
      </c>
      <c r="B152" s="55" t="s">
        <v>32</v>
      </c>
      <c r="C152" s="56"/>
      <c r="D152" s="56"/>
      <c r="E152" s="56"/>
      <c r="F152" s="56"/>
      <c r="G152" s="56"/>
      <c r="H152" s="31" t="s">
        <v>23</v>
      </c>
      <c r="I152" s="9">
        <v>1</v>
      </c>
      <c r="J152" s="41" t="s">
        <v>84</v>
      </c>
      <c r="K152" s="37" t="s">
        <v>85</v>
      </c>
      <c r="L152" s="15"/>
      <c r="M152" s="1"/>
      <c r="N152" s="1"/>
      <c r="O152" s="1"/>
      <c r="P152" s="1"/>
    </row>
    <row r="153" spans="1:16" ht="19" customHeight="1" x14ac:dyDescent="0.2">
      <c r="A153" s="16"/>
      <c r="B153" s="61" t="s">
        <v>25</v>
      </c>
      <c r="C153" s="62"/>
      <c r="D153" s="62"/>
      <c r="E153" s="62"/>
      <c r="F153" s="62"/>
      <c r="G153" s="62"/>
      <c r="H153" s="62"/>
      <c r="I153" s="62"/>
      <c r="J153" s="62"/>
      <c r="K153" s="14">
        <f>SUM(K145:K152)</f>
        <v>16000</v>
      </c>
      <c r="L153" s="15"/>
      <c r="M153" s="1"/>
      <c r="N153" s="1"/>
      <c r="O153" s="1"/>
      <c r="P153" s="1"/>
    </row>
    <row r="154" spans="1:16" ht="19" customHeight="1" x14ac:dyDescent="0.2">
      <c r="A154" s="63" t="s">
        <v>44</v>
      </c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1"/>
      <c r="M154" s="1"/>
      <c r="N154" s="1"/>
      <c r="O154" s="1"/>
      <c r="P154" s="1"/>
    </row>
    <row r="155" spans="1:16" ht="19" customHeight="1" x14ac:dyDescent="0.2">
      <c r="A155" s="12">
        <v>1</v>
      </c>
      <c r="B155" s="55" t="s">
        <v>54</v>
      </c>
      <c r="C155" s="56"/>
      <c r="D155" s="56"/>
      <c r="E155" s="56"/>
      <c r="F155" s="56"/>
      <c r="G155" s="56"/>
      <c r="H155" s="12">
        <v>8</v>
      </c>
      <c r="I155" s="12">
        <v>1</v>
      </c>
      <c r="J155" s="13">
        <v>600</v>
      </c>
      <c r="K155" s="13">
        <f t="shared" ref="K155" si="21">SUM(H155*J155*I155)</f>
        <v>4800</v>
      </c>
      <c r="L155" s="1"/>
      <c r="M155" s="1"/>
      <c r="N155" s="1"/>
      <c r="O155" s="1"/>
      <c r="P155" s="1"/>
    </row>
    <row r="156" spans="1:16" ht="19" customHeight="1" x14ac:dyDescent="0.2">
      <c r="A156" s="12">
        <v>2</v>
      </c>
      <c r="B156" s="55" t="s">
        <v>142</v>
      </c>
      <c r="C156" s="56"/>
      <c r="D156" s="56"/>
      <c r="E156" s="56"/>
      <c r="F156" s="56"/>
      <c r="G156" s="56"/>
      <c r="H156" s="12">
        <v>4</v>
      </c>
      <c r="I156" s="12">
        <v>1</v>
      </c>
      <c r="J156" s="13">
        <v>200</v>
      </c>
      <c r="K156" s="13">
        <f>SUM(H156*J156*I156)</f>
        <v>800</v>
      </c>
      <c r="L156" s="1"/>
      <c r="M156" s="1"/>
      <c r="N156" s="1"/>
      <c r="O156" s="1"/>
      <c r="P156" s="1"/>
    </row>
    <row r="157" spans="1:16" ht="19" customHeight="1" x14ac:dyDescent="0.2">
      <c r="A157" s="12">
        <v>2</v>
      </c>
      <c r="B157" s="55" t="s">
        <v>141</v>
      </c>
      <c r="C157" s="56"/>
      <c r="D157" s="56"/>
      <c r="E157" s="56"/>
      <c r="F157" s="56"/>
      <c r="G157" s="56"/>
      <c r="H157" s="12">
        <v>8</v>
      </c>
      <c r="I157" s="12">
        <v>1</v>
      </c>
      <c r="J157" s="13">
        <v>500</v>
      </c>
      <c r="K157" s="13">
        <f>SUM(H157*J157*I157)</f>
        <v>4000</v>
      </c>
      <c r="L157" s="1"/>
      <c r="M157" s="1"/>
      <c r="N157" s="1"/>
      <c r="O157" s="1"/>
      <c r="P157" s="1"/>
    </row>
    <row r="158" spans="1:16" ht="19" customHeight="1" x14ac:dyDescent="0.2">
      <c r="A158" s="12">
        <v>3</v>
      </c>
      <c r="B158" s="55" t="s">
        <v>118</v>
      </c>
      <c r="C158" s="56"/>
      <c r="D158" s="56"/>
      <c r="E158" s="56"/>
      <c r="F158" s="56"/>
      <c r="G158" s="56"/>
      <c r="H158" s="12">
        <v>1</v>
      </c>
      <c r="I158" s="12">
        <v>1</v>
      </c>
      <c r="J158" s="13">
        <v>2000</v>
      </c>
      <c r="K158" s="13">
        <f t="shared" ref="K158:K161" si="22">SUM(H158*J158*I158)</f>
        <v>2000</v>
      </c>
      <c r="L158" s="1"/>
      <c r="M158" s="1"/>
      <c r="N158" s="1"/>
      <c r="O158" s="1"/>
      <c r="P158" s="1"/>
    </row>
    <row r="159" spans="1:16" ht="19" customHeight="1" x14ac:dyDescent="0.2">
      <c r="A159" s="12">
        <v>4</v>
      </c>
      <c r="B159" s="55" t="s">
        <v>70</v>
      </c>
      <c r="C159" s="56"/>
      <c r="D159" s="56"/>
      <c r="E159" s="56"/>
      <c r="F159" s="56"/>
      <c r="G159" s="56"/>
      <c r="H159" s="12">
        <v>1</v>
      </c>
      <c r="I159" s="12">
        <v>1</v>
      </c>
      <c r="J159" s="13">
        <v>500</v>
      </c>
      <c r="K159" s="13">
        <f t="shared" si="22"/>
        <v>500</v>
      </c>
      <c r="L159" s="1"/>
      <c r="M159" s="1"/>
      <c r="N159" s="1"/>
      <c r="O159" s="1"/>
      <c r="P159" s="1"/>
    </row>
    <row r="160" spans="1:16" ht="19" customHeight="1" x14ac:dyDescent="0.2">
      <c r="A160" s="12">
        <v>5</v>
      </c>
      <c r="B160" s="55" t="s">
        <v>90</v>
      </c>
      <c r="C160" s="56"/>
      <c r="D160" s="56"/>
      <c r="E160" s="56"/>
      <c r="F160" s="56"/>
      <c r="G160" s="56"/>
      <c r="H160" s="12">
        <v>12</v>
      </c>
      <c r="I160" s="12">
        <v>1</v>
      </c>
      <c r="J160" s="13">
        <v>100</v>
      </c>
      <c r="K160" s="13">
        <f t="shared" si="22"/>
        <v>1200</v>
      </c>
      <c r="L160" s="1"/>
      <c r="M160" s="1"/>
      <c r="N160" s="1"/>
      <c r="O160" s="1"/>
      <c r="P160" s="1"/>
    </row>
    <row r="161" spans="1:16" ht="19" customHeight="1" x14ac:dyDescent="0.2">
      <c r="A161" s="12">
        <v>6</v>
      </c>
      <c r="B161" s="55" t="s">
        <v>119</v>
      </c>
      <c r="C161" s="56"/>
      <c r="D161" s="56"/>
      <c r="E161" s="56"/>
      <c r="F161" s="56"/>
      <c r="G161" s="56"/>
      <c r="H161" s="12">
        <v>4</v>
      </c>
      <c r="I161" s="12">
        <v>1</v>
      </c>
      <c r="J161" s="13">
        <v>700</v>
      </c>
      <c r="K161" s="13">
        <f t="shared" si="22"/>
        <v>2800</v>
      </c>
      <c r="L161" s="1"/>
      <c r="M161" s="1"/>
      <c r="N161" s="1"/>
      <c r="O161" s="1"/>
      <c r="P161" s="1"/>
    </row>
    <row r="162" spans="1:16" ht="19" customHeight="1" x14ac:dyDescent="0.2">
      <c r="A162" s="12">
        <v>7</v>
      </c>
      <c r="B162" s="55" t="s">
        <v>72</v>
      </c>
      <c r="C162" s="56"/>
      <c r="D162" s="56"/>
      <c r="E162" s="56"/>
      <c r="F162" s="56"/>
      <c r="G162" s="56"/>
      <c r="H162" s="12" t="s">
        <v>23</v>
      </c>
      <c r="I162" s="12">
        <v>1</v>
      </c>
      <c r="J162" s="13" t="s">
        <v>24</v>
      </c>
      <c r="K162" s="13" t="s">
        <v>24</v>
      </c>
      <c r="L162" s="1"/>
      <c r="M162" s="1"/>
      <c r="N162" s="1"/>
      <c r="O162" s="1"/>
      <c r="P162" s="1"/>
    </row>
    <row r="163" spans="1:16" ht="19" customHeight="1" x14ac:dyDescent="0.2">
      <c r="A163" s="12"/>
      <c r="B163" s="57" t="s">
        <v>25</v>
      </c>
      <c r="C163" s="58"/>
      <c r="D163" s="58"/>
      <c r="E163" s="58"/>
      <c r="F163" s="58"/>
      <c r="G163" s="58"/>
      <c r="H163" s="58"/>
      <c r="I163" s="58"/>
      <c r="J163" s="58"/>
      <c r="K163" s="17">
        <f>SUM(K155:K162)</f>
        <v>16100</v>
      </c>
      <c r="L163" s="1"/>
      <c r="M163" s="1"/>
      <c r="N163" s="1"/>
      <c r="O163" s="1"/>
      <c r="P163" s="1"/>
    </row>
    <row r="164" spans="1:16" ht="19" customHeight="1" x14ac:dyDescent="0.2">
      <c r="A164" s="73" t="s">
        <v>146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1"/>
      <c r="M164" s="1"/>
      <c r="N164" s="1"/>
      <c r="O164" s="1"/>
      <c r="P164" s="1"/>
    </row>
    <row r="165" spans="1:16" ht="19" customHeight="1" x14ac:dyDescent="0.2">
      <c r="A165" s="70" t="s">
        <v>22</v>
      </c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1"/>
      <c r="M165" s="1"/>
      <c r="N165" s="1"/>
      <c r="O165" s="1"/>
      <c r="P165" s="1"/>
    </row>
    <row r="166" spans="1:16" ht="19" customHeight="1" x14ac:dyDescent="0.2">
      <c r="A166" s="8">
        <v>1</v>
      </c>
      <c r="B166" s="59" t="s">
        <v>143</v>
      </c>
      <c r="C166" s="72"/>
      <c r="D166" s="72"/>
      <c r="E166" s="72"/>
      <c r="F166" s="72"/>
      <c r="G166" s="72"/>
      <c r="H166" s="9">
        <v>21</v>
      </c>
      <c r="I166" s="9">
        <v>1</v>
      </c>
      <c r="J166" s="10">
        <v>600</v>
      </c>
      <c r="K166" s="11">
        <f>SUM(J166*I166*H166)</f>
        <v>12600</v>
      </c>
      <c r="L166" s="45"/>
      <c r="M166" s="1"/>
      <c r="N166" s="1"/>
      <c r="O166" s="1"/>
      <c r="P166" s="1"/>
    </row>
    <row r="167" spans="1:16" ht="19" customHeight="1" x14ac:dyDescent="0.2">
      <c r="A167" s="8">
        <v>2</v>
      </c>
      <c r="B167" s="59" t="s">
        <v>105</v>
      </c>
      <c r="C167" s="72"/>
      <c r="D167" s="72"/>
      <c r="E167" s="72"/>
      <c r="F167" s="72"/>
      <c r="G167" s="72"/>
      <c r="H167" s="9">
        <v>1</v>
      </c>
      <c r="I167" s="9">
        <v>1</v>
      </c>
      <c r="J167" s="10">
        <v>1000</v>
      </c>
      <c r="K167" s="11">
        <f t="shared" ref="K167:K173" si="23">SUM(J167*I167*H167)</f>
        <v>1000</v>
      </c>
      <c r="L167" s="45"/>
      <c r="M167" s="1"/>
      <c r="N167" s="1"/>
      <c r="O167" s="1"/>
      <c r="P167" s="1"/>
    </row>
    <row r="168" spans="1:16" ht="19" customHeight="1" x14ac:dyDescent="0.2">
      <c r="A168" s="8">
        <v>3</v>
      </c>
      <c r="B168" s="59" t="s">
        <v>114</v>
      </c>
      <c r="C168" s="72"/>
      <c r="D168" s="72"/>
      <c r="E168" s="72"/>
      <c r="F168" s="72"/>
      <c r="G168" s="72"/>
      <c r="H168" s="9">
        <v>1</v>
      </c>
      <c r="I168" s="9">
        <v>1</v>
      </c>
      <c r="J168" s="10">
        <v>1500</v>
      </c>
      <c r="K168" s="11">
        <f t="shared" si="23"/>
        <v>1500</v>
      </c>
      <c r="L168" s="45"/>
      <c r="M168" s="1"/>
      <c r="N168" s="1"/>
      <c r="O168" s="1"/>
      <c r="P168" s="1"/>
    </row>
    <row r="169" spans="1:16" ht="19" customHeight="1" x14ac:dyDescent="0.2">
      <c r="A169" s="8">
        <v>4</v>
      </c>
      <c r="B169" s="59" t="s">
        <v>82</v>
      </c>
      <c r="C169" s="60"/>
      <c r="D169" s="60"/>
      <c r="E169" s="60"/>
      <c r="F169" s="60"/>
      <c r="G169" s="60"/>
      <c r="H169" s="9">
        <v>1</v>
      </c>
      <c r="I169" s="9">
        <v>1</v>
      </c>
      <c r="J169" s="10">
        <v>500</v>
      </c>
      <c r="K169" s="11">
        <f t="shared" si="23"/>
        <v>500</v>
      </c>
      <c r="L169" s="45"/>
      <c r="M169" s="1"/>
      <c r="N169" s="1"/>
      <c r="O169" s="1"/>
      <c r="P169" s="1"/>
    </row>
    <row r="170" spans="1:16" ht="19" customHeight="1" x14ac:dyDescent="0.2">
      <c r="A170" s="8">
        <v>5</v>
      </c>
      <c r="B170" s="59" t="s">
        <v>80</v>
      </c>
      <c r="C170" s="72"/>
      <c r="D170" s="72"/>
      <c r="E170" s="72"/>
      <c r="F170" s="72"/>
      <c r="G170" s="72"/>
      <c r="H170" s="9">
        <v>1</v>
      </c>
      <c r="I170" s="9">
        <v>1</v>
      </c>
      <c r="J170" s="10">
        <v>1000</v>
      </c>
      <c r="K170" s="11">
        <f t="shared" si="23"/>
        <v>1000</v>
      </c>
      <c r="L170" s="45"/>
      <c r="M170" s="1"/>
      <c r="N170" s="1"/>
      <c r="O170" s="1"/>
      <c r="P170" s="1"/>
    </row>
    <row r="171" spans="1:16" ht="19" customHeight="1" x14ac:dyDescent="0.2">
      <c r="A171" s="8">
        <v>6</v>
      </c>
      <c r="B171" s="59" t="s">
        <v>81</v>
      </c>
      <c r="C171" s="72"/>
      <c r="D171" s="72"/>
      <c r="E171" s="72"/>
      <c r="F171" s="72"/>
      <c r="G171" s="72"/>
      <c r="H171" s="9">
        <v>1</v>
      </c>
      <c r="I171" s="9">
        <v>1</v>
      </c>
      <c r="J171" s="10">
        <v>600</v>
      </c>
      <c r="K171" s="11">
        <f t="shared" si="23"/>
        <v>600</v>
      </c>
      <c r="L171" s="45"/>
      <c r="M171" s="1"/>
      <c r="N171" s="1"/>
      <c r="O171" s="1"/>
      <c r="P171" s="1"/>
    </row>
    <row r="172" spans="1:16" ht="19" customHeight="1" x14ac:dyDescent="0.2">
      <c r="A172" s="8">
        <v>7</v>
      </c>
      <c r="B172" s="59" t="s">
        <v>66</v>
      </c>
      <c r="C172" s="60"/>
      <c r="D172" s="60"/>
      <c r="E172" s="60"/>
      <c r="F172" s="60"/>
      <c r="G172" s="60"/>
      <c r="H172" s="9">
        <v>2</v>
      </c>
      <c r="I172" s="9">
        <v>1</v>
      </c>
      <c r="J172" s="10">
        <v>500</v>
      </c>
      <c r="K172" s="11">
        <f t="shared" si="23"/>
        <v>1000</v>
      </c>
      <c r="L172" s="45"/>
      <c r="M172" s="1"/>
      <c r="N172" s="1"/>
      <c r="O172" s="1"/>
      <c r="P172" s="1"/>
    </row>
    <row r="173" spans="1:16" ht="19" customHeight="1" x14ac:dyDescent="0.2">
      <c r="A173" s="8">
        <v>8</v>
      </c>
      <c r="B173" s="59" t="s">
        <v>104</v>
      </c>
      <c r="C173" s="60"/>
      <c r="D173" s="60"/>
      <c r="E173" s="60"/>
      <c r="F173" s="60"/>
      <c r="G173" s="60"/>
      <c r="H173" s="9">
        <v>1</v>
      </c>
      <c r="I173" s="9">
        <v>1</v>
      </c>
      <c r="J173" s="10">
        <v>1000</v>
      </c>
      <c r="K173" s="11">
        <f t="shared" si="23"/>
        <v>1000</v>
      </c>
      <c r="L173" s="45"/>
      <c r="M173" s="1"/>
      <c r="N173" s="1"/>
      <c r="O173" s="1"/>
      <c r="P173" s="1"/>
    </row>
    <row r="174" spans="1:16" ht="19" customHeight="1" x14ac:dyDescent="0.2">
      <c r="A174" s="8">
        <v>9</v>
      </c>
      <c r="B174" s="59" t="s">
        <v>67</v>
      </c>
      <c r="C174" s="60"/>
      <c r="D174" s="60"/>
      <c r="E174" s="60"/>
      <c r="F174" s="60"/>
      <c r="G174" s="60"/>
      <c r="H174" s="9" t="s">
        <v>23</v>
      </c>
      <c r="I174" s="9">
        <v>1</v>
      </c>
      <c r="J174" s="10" t="s">
        <v>24</v>
      </c>
      <c r="K174" s="11" t="s">
        <v>24</v>
      </c>
      <c r="L174" s="45"/>
      <c r="M174" s="1"/>
      <c r="N174" s="1"/>
      <c r="O174" s="1"/>
      <c r="P174" s="1"/>
    </row>
    <row r="175" spans="1:16" ht="19" customHeight="1" x14ac:dyDescent="0.2">
      <c r="A175" s="69" t="s">
        <v>139</v>
      </c>
      <c r="B175" s="64"/>
      <c r="C175" s="64"/>
      <c r="D175" s="64"/>
      <c r="E175" s="64"/>
      <c r="F175" s="64"/>
      <c r="G175" s="64"/>
      <c r="H175" s="64"/>
      <c r="I175" s="64"/>
      <c r="J175" s="64"/>
      <c r="K175" s="14">
        <f>SUM(K166:K174)</f>
        <v>19200</v>
      </c>
      <c r="L175" s="1"/>
      <c r="M175" s="1"/>
      <c r="N175" s="1"/>
      <c r="O175" s="1"/>
      <c r="P175" s="1"/>
    </row>
    <row r="176" spans="1:16" ht="19" customHeight="1" x14ac:dyDescent="0.2">
      <c r="A176" s="65" t="s">
        <v>26</v>
      </c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15"/>
      <c r="M176" s="1"/>
      <c r="N176" s="1"/>
      <c r="O176" s="1"/>
      <c r="P176" s="1"/>
    </row>
    <row r="177" spans="1:16" ht="19" customHeight="1" x14ac:dyDescent="0.2">
      <c r="A177" s="8">
        <v>1</v>
      </c>
      <c r="B177" s="55" t="s">
        <v>115</v>
      </c>
      <c r="C177" s="56"/>
      <c r="D177" s="56"/>
      <c r="E177" s="56"/>
      <c r="F177" s="56"/>
      <c r="G177" s="56"/>
      <c r="H177" s="9">
        <v>4</v>
      </c>
      <c r="I177" s="9">
        <v>1</v>
      </c>
      <c r="J177" s="10">
        <v>1000</v>
      </c>
      <c r="K177" s="11">
        <f t="shared" ref="K177:K183" si="24">J177*I177*H177</f>
        <v>4000</v>
      </c>
      <c r="L177" s="45"/>
      <c r="M177" s="1"/>
      <c r="N177" s="1"/>
      <c r="O177" s="1"/>
      <c r="P177" s="1"/>
    </row>
    <row r="178" spans="1:16" ht="19" customHeight="1" x14ac:dyDescent="0.2">
      <c r="A178" s="8">
        <v>2</v>
      </c>
      <c r="B178" s="55" t="s">
        <v>133</v>
      </c>
      <c r="C178" s="56"/>
      <c r="D178" s="56"/>
      <c r="E178" s="56"/>
      <c r="F178" s="56"/>
      <c r="G178" s="56"/>
      <c r="H178" s="9">
        <v>2</v>
      </c>
      <c r="I178" s="9">
        <v>1</v>
      </c>
      <c r="J178" s="10">
        <v>1000</v>
      </c>
      <c r="K178" s="11">
        <f t="shared" si="24"/>
        <v>2000</v>
      </c>
      <c r="L178" s="45"/>
      <c r="M178" s="1"/>
      <c r="N178" s="1"/>
      <c r="O178" s="1"/>
      <c r="P178" s="1"/>
    </row>
    <row r="179" spans="1:16" ht="19" customHeight="1" x14ac:dyDescent="0.2">
      <c r="A179" s="8">
        <v>3</v>
      </c>
      <c r="B179" s="55" t="s">
        <v>116</v>
      </c>
      <c r="C179" s="56"/>
      <c r="D179" s="56"/>
      <c r="E179" s="56"/>
      <c r="F179" s="56"/>
      <c r="G179" s="56"/>
      <c r="H179" s="9">
        <v>2</v>
      </c>
      <c r="I179" s="9">
        <v>1</v>
      </c>
      <c r="J179" s="10">
        <v>1500</v>
      </c>
      <c r="K179" s="11">
        <f t="shared" si="24"/>
        <v>3000</v>
      </c>
      <c r="L179" s="45"/>
      <c r="M179" s="1"/>
      <c r="N179" s="1"/>
      <c r="O179" s="1"/>
      <c r="P179" s="1"/>
    </row>
    <row r="180" spans="1:16" ht="19" customHeight="1" x14ac:dyDescent="0.2">
      <c r="A180" s="8">
        <v>4</v>
      </c>
      <c r="B180" s="59" t="s">
        <v>117</v>
      </c>
      <c r="C180" s="66"/>
      <c r="D180" s="66"/>
      <c r="E180" s="66"/>
      <c r="F180" s="66"/>
      <c r="G180" s="66"/>
      <c r="H180" s="9">
        <v>1</v>
      </c>
      <c r="I180" s="9">
        <v>1</v>
      </c>
      <c r="J180" s="10">
        <v>2000</v>
      </c>
      <c r="K180" s="11">
        <f t="shared" si="24"/>
        <v>2000</v>
      </c>
      <c r="L180" s="45"/>
      <c r="M180" s="1"/>
      <c r="N180" s="1"/>
      <c r="O180" s="1"/>
      <c r="P180" s="1"/>
    </row>
    <row r="181" spans="1:16" ht="19" customHeight="1" x14ac:dyDescent="0.2">
      <c r="A181" s="8">
        <v>5</v>
      </c>
      <c r="B181" s="59" t="s">
        <v>50</v>
      </c>
      <c r="C181" s="66"/>
      <c r="D181" s="66"/>
      <c r="E181" s="66"/>
      <c r="F181" s="66"/>
      <c r="G181" s="66"/>
      <c r="H181" s="9">
        <v>3</v>
      </c>
      <c r="I181" s="9">
        <v>1</v>
      </c>
      <c r="J181" s="10">
        <v>500</v>
      </c>
      <c r="K181" s="11">
        <f t="shared" si="24"/>
        <v>1500</v>
      </c>
      <c r="L181" s="15"/>
      <c r="M181" s="1"/>
      <c r="N181" s="1"/>
      <c r="O181" s="1"/>
      <c r="P181" s="1"/>
    </row>
    <row r="182" spans="1:16" ht="19" customHeight="1" x14ac:dyDescent="0.2">
      <c r="A182" s="8">
        <v>6</v>
      </c>
      <c r="B182" s="67" t="s">
        <v>47</v>
      </c>
      <c r="C182" s="68"/>
      <c r="D182" s="68"/>
      <c r="E182" s="68"/>
      <c r="F182" s="68"/>
      <c r="G182" s="68"/>
      <c r="H182" s="9">
        <v>5</v>
      </c>
      <c r="I182" s="9">
        <v>1</v>
      </c>
      <c r="J182" s="10">
        <v>200</v>
      </c>
      <c r="K182" s="11">
        <f t="shared" si="24"/>
        <v>1000</v>
      </c>
      <c r="L182" s="15"/>
      <c r="M182" s="1"/>
      <c r="N182" s="1"/>
      <c r="O182" s="1"/>
      <c r="P182" s="1"/>
    </row>
    <row r="183" spans="1:16" ht="19" customHeight="1" x14ac:dyDescent="0.2">
      <c r="A183" s="8">
        <v>7</v>
      </c>
      <c r="B183" s="67" t="s">
        <v>49</v>
      </c>
      <c r="C183" s="68"/>
      <c r="D183" s="68"/>
      <c r="E183" s="68"/>
      <c r="F183" s="68"/>
      <c r="G183" s="68"/>
      <c r="H183" s="9">
        <v>2</v>
      </c>
      <c r="I183" s="9">
        <v>1</v>
      </c>
      <c r="J183" s="10">
        <v>700</v>
      </c>
      <c r="K183" s="11">
        <f t="shared" si="24"/>
        <v>1400</v>
      </c>
      <c r="L183" s="15"/>
      <c r="M183" s="1"/>
      <c r="N183" s="1"/>
      <c r="O183" s="1"/>
      <c r="P183" s="1"/>
    </row>
    <row r="184" spans="1:16" ht="19" customHeight="1" x14ac:dyDescent="0.2">
      <c r="A184" s="8">
        <v>8</v>
      </c>
      <c r="B184" s="55" t="s">
        <v>32</v>
      </c>
      <c r="C184" s="56"/>
      <c r="D184" s="56"/>
      <c r="E184" s="56"/>
      <c r="F184" s="56"/>
      <c r="G184" s="56"/>
      <c r="H184" s="31" t="s">
        <v>23</v>
      </c>
      <c r="I184" s="9">
        <v>1</v>
      </c>
      <c r="J184" s="44" t="s">
        <v>84</v>
      </c>
      <c r="K184" s="37" t="s">
        <v>85</v>
      </c>
      <c r="L184" s="15"/>
      <c r="M184" s="1"/>
      <c r="N184" s="1"/>
      <c r="O184" s="1"/>
      <c r="P184" s="1"/>
    </row>
    <row r="185" spans="1:16" ht="19" customHeight="1" x14ac:dyDescent="0.2">
      <c r="A185" s="16"/>
      <c r="B185" s="61" t="s">
        <v>25</v>
      </c>
      <c r="C185" s="62"/>
      <c r="D185" s="62"/>
      <c r="E185" s="62"/>
      <c r="F185" s="62"/>
      <c r="G185" s="62"/>
      <c r="H185" s="62"/>
      <c r="I185" s="62"/>
      <c r="J185" s="62"/>
      <c r="K185" s="14">
        <f>SUM(K177:K184)</f>
        <v>14900</v>
      </c>
      <c r="L185" s="15"/>
      <c r="M185" s="1"/>
      <c r="N185" s="1"/>
      <c r="O185" s="1"/>
      <c r="P185" s="1"/>
    </row>
    <row r="186" spans="1:16" ht="19" customHeight="1" x14ac:dyDescent="0.2">
      <c r="A186" s="63" t="s">
        <v>44</v>
      </c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1"/>
      <c r="M186" s="1"/>
      <c r="N186" s="1"/>
      <c r="O186" s="1"/>
      <c r="P186" s="1"/>
    </row>
    <row r="187" spans="1:16" ht="19" customHeight="1" x14ac:dyDescent="0.2">
      <c r="A187" s="12">
        <v>1</v>
      </c>
      <c r="B187" s="55" t="s">
        <v>54</v>
      </c>
      <c r="C187" s="56"/>
      <c r="D187" s="56"/>
      <c r="E187" s="56"/>
      <c r="F187" s="56"/>
      <c r="G187" s="56"/>
      <c r="H187" s="12">
        <v>8</v>
      </c>
      <c r="I187" s="12">
        <v>1</v>
      </c>
      <c r="J187" s="13">
        <v>600</v>
      </c>
      <c r="K187" s="13">
        <f t="shared" ref="K187" si="25">SUM(H187*J187*I187)</f>
        <v>4800</v>
      </c>
      <c r="L187" s="1"/>
      <c r="M187" s="1"/>
      <c r="N187" s="1"/>
      <c r="O187" s="1"/>
      <c r="P187" s="1"/>
    </row>
    <row r="188" spans="1:16" ht="19" customHeight="1" x14ac:dyDescent="0.2">
      <c r="A188" s="12">
        <v>2</v>
      </c>
      <c r="B188" s="55" t="s">
        <v>142</v>
      </c>
      <c r="C188" s="56"/>
      <c r="D188" s="56"/>
      <c r="E188" s="56"/>
      <c r="F188" s="56"/>
      <c r="G188" s="56"/>
      <c r="H188" s="12">
        <v>4</v>
      </c>
      <c r="I188" s="12">
        <v>1</v>
      </c>
      <c r="J188" s="13">
        <v>200</v>
      </c>
      <c r="K188" s="13">
        <f>SUM(H188*J188*I188)</f>
        <v>800</v>
      </c>
      <c r="L188" s="1"/>
      <c r="M188" s="1"/>
      <c r="N188" s="1"/>
      <c r="O188" s="1"/>
      <c r="P188" s="1"/>
    </row>
    <row r="189" spans="1:16" ht="19" customHeight="1" x14ac:dyDescent="0.2">
      <c r="A189" s="12">
        <v>2</v>
      </c>
      <c r="B189" s="55" t="s">
        <v>141</v>
      </c>
      <c r="C189" s="56"/>
      <c r="D189" s="56"/>
      <c r="E189" s="56"/>
      <c r="F189" s="56"/>
      <c r="G189" s="56"/>
      <c r="H189" s="12">
        <v>8</v>
      </c>
      <c r="I189" s="12">
        <v>1</v>
      </c>
      <c r="J189" s="13">
        <v>500</v>
      </c>
      <c r="K189" s="13">
        <f>SUM(H189*J189*I189)</f>
        <v>4000</v>
      </c>
      <c r="L189" s="1"/>
      <c r="M189" s="1"/>
      <c r="N189" s="1"/>
      <c r="O189" s="1"/>
      <c r="P189" s="1"/>
    </row>
    <row r="190" spans="1:16" ht="19" customHeight="1" x14ac:dyDescent="0.2">
      <c r="A190" s="12">
        <v>3</v>
      </c>
      <c r="B190" s="55" t="s">
        <v>118</v>
      </c>
      <c r="C190" s="56"/>
      <c r="D190" s="56"/>
      <c r="E190" s="56"/>
      <c r="F190" s="56"/>
      <c r="G190" s="56"/>
      <c r="H190" s="12">
        <v>1</v>
      </c>
      <c r="I190" s="12">
        <v>1</v>
      </c>
      <c r="J190" s="13">
        <v>2000</v>
      </c>
      <c r="K190" s="13">
        <f t="shared" ref="K190:K193" si="26">SUM(H190*J190*I190)</f>
        <v>2000</v>
      </c>
      <c r="L190" s="1"/>
      <c r="M190" s="1"/>
      <c r="N190" s="1"/>
      <c r="O190" s="1"/>
      <c r="P190" s="1"/>
    </row>
    <row r="191" spans="1:16" ht="19" customHeight="1" x14ac:dyDescent="0.2">
      <c r="A191" s="12">
        <v>4</v>
      </c>
      <c r="B191" s="55" t="s">
        <v>70</v>
      </c>
      <c r="C191" s="56"/>
      <c r="D191" s="56"/>
      <c r="E191" s="56"/>
      <c r="F191" s="56"/>
      <c r="G191" s="56"/>
      <c r="H191" s="12">
        <v>1</v>
      </c>
      <c r="I191" s="12">
        <v>1</v>
      </c>
      <c r="J191" s="13">
        <v>500</v>
      </c>
      <c r="K191" s="13">
        <f t="shared" si="26"/>
        <v>500</v>
      </c>
      <c r="L191" s="1"/>
      <c r="M191" s="1"/>
      <c r="N191" s="1"/>
      <c r="O191" s="1"/>
      <c r="P191" s="1"/>
    </row>
    <row r="192" spans="1:16" ht="19" customHeight="1" x14ac:dyDescent="0.2">
      <c r="A192" s="12">
        <v>5</v>
      </c>
      <c r="B192" s="55" t="s">
        <v>90</v>
      </c>
      <c r="C192" s="56"/>
      <c r="D192" s="56"/>
      <c r="E192" s="56"/>
      <c r="F192" s="56"/>
      <c r="G192" s="56"/>
      <c r="H192" s="12">
        <v>12</v>
      </c>
      <c r="I192" s="12">
        <v>1</v>
      </c>
      <c r="J192" s="13">
        <v>100</v>
      </c>
      <c r="K192" s="13">
        <f t="shared" si="26"/>
        <v>1200</v>
      </c>
      <c r="L192" s="1"/>
      <c r="M192" s="1"/>
      <c r="N192" s="1"/>
      <c r="O192" s="1"/>
      <c r="P192" s="1"/>
    </row>
    <row r="193" spans="1:16" ht="19" customHeight="1" x14ac:dyDescent="0.2">
      <c r="A193" s="12">
        <v>6</v>
      </c>
      <c r="B193" s="55" t="s">
        <v>119</v>
      </c>
      <c r="C193" s="56"/>
      <c r="D193" s="56"/>
      <c r="E193" s="56"/>
      <c r="F193" s="56"/>
      <c r="G193" s="56"/>
      <c r="H193" s="12">
        <v>4</v>
      </c>
      <c r="I193" s="12">
        <v>1</v>
      </c>
      <c r="J193" s="13">
        <v>700</v>
      </c>
      <c r="K193" s="13">
        <f t="shared" si="26"/>
        <v>2800</v>
      </c>
      <c r="L193" s="1"/>
      <c r="M193" s="1"/>
      <c r="N193" s="1"/>
      <c r="O193" s="1"/>
      <c r="P193" s="1"/>
    </row>
    <row r="194" spans="1:16" ht="19" customHeight="1" x14ac:dyDescent="0.2">
      <c r="A194" s="12">
        <v>7</v>
      </c>
      <c r="B194" s="55" t="s">
        <v>72</v>
      </c>
      <c r="C194" s="56"/>
      <c r="D194" s="56"/>
      <c r="E194" s="56"/>
      <c r="F194" s="56"/>
      <c r="G194" s="56"/>
      <c r="H194" s="12" t="s">
        <v>23</v>
      </c>
      <c r="I194" s="12">
        <v>1</v>
      </c>
      <c r="J194" s="13" t="s">
        <v>24</v>
      </c>
      <c r="K194" s="13" t="s">
        <v>24</v>
      </c>
      <c r="L194" s="1"/>
      <c r="M194" s="1"/>
      <c r="N194" s="1"/>
      <c r="O194" s="1"/>
      <c r="P194" s="1"/>
    </row>
    <row r="195" spans="1:16" ht="19" customHeight="1" x14ac:dyDescent="0.2">
      <c r="A195" s="12"/>
      <c r="B195" s="57" t="s">
        <v>25</v>
      </c>
      <c r="C195" s="58"/>
      <c r="D195" s="58"/>
      <c r="E195" s="58"/>
      <c r="F195" s="58"/>
      <c r="G195" s="58"/>
      <c r="H195" s="58"/>
      <c r="I195" s="58"/>
      <c r="J195" s="58"/>
      <c r="K195" s="17">
        <f>SUM(K187:K194)</f>
        <v>16100</v>
      </c>
      <c r="L195" s="1"/>
      <c r="M195" s="1"/>
      <c r="N195" s="1"/>
      <c r="O195" s="1"/>
      <c r="P195" s="1"/>
    </row>
    <row r="196" spans="1:16" ht="19" customHeight="1" x14ac:dyDescent="0.2">
      <c r="A196" s="29"/>
      <c r="B196" s="57" t="s">
        <v>94</v>
      </c>
      <c r="C196" s="58"/>
      <c r="D196" s="58"/>
      <c r="E196" s="58"/>
      <c r="F196" s="58"/>
      <c r="G196" s="58"/>
      <c r="H196" s="58"/>
      <c r="I196" s="58"/>
      <c r="J196" s="58"/>
      <c r="K196" s="30">
        <f>SUM(K195,K185,K175,K163,K153,K143,K131,K121,K112,K103,K89,K72,K53,K35)</f>
        <v>939800</v>
      </c>
    </row>
    <row r="197" spans="1:16" ht="19" customHeight="1" x14ac:dyDescent="0.2">
      <c r="A197" s="114" t="s">
        <v>43</v>
      </c>
      <c r="B197" s="115"/>
      <c r="C197" s="115"/>
      <c r="D197" s="115"/>
      <c r="E197" s="115"/>
      <c r="F197" s="115"/>
      <c r="G197" s="116"/>
      <c r="H197" s="18" t="s">
        <v>18</v>
      </c>
      <c r="I197" s="18" t="s">
        <v>19</v>
      </c>
      <c r="J197" s="18" t="s">
        <v>20</v>
      </c>
      <c r="K197" s="18" t="s">
        <v>21</v>
      </c>
      <c r="L197" s="5"/>
      <c r="M197" s="1"/>
      <c r="N197" s="1"/>
      <c r="O197" s="1"/>
      <c r="P197" s="1"/>
    </row>
    <row r="198" spans="1:16" ht="19" customHeight="1" x14ac:dyDescent="0.2">
      <c r="A198" s="123" t="s">
        <v>33</v>
      </c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1"/>
      <c r="M198" s="1"/>
      <c r="N198" s="1"/>
      <c r="O198" s="1"/>
      <c r="P198" s="1"/>
    </row>
    <row r="199" spans="1:16" ht="19" customHeight="1" x14ac:dyDescent="0.2">
      <c r="A199" s="8">
        <v>1</v>
      </c>
      <c r="B199" s="112" t="s">
        <v>34</v>
      </c>
      <c r="C199" s="113"/>
      <c r="D199" s="113"/>
      <c r="E199" s="113"/>
      <c r="F199" s="113"/>
      <c r="G199" s="113"/>
      <c r="H199" s="9">
        <v>1</v>
      </c>
      <c r="I199" s="9">
        <v>6</v>
      </c>
      <c r="J199" s="10">
        <v>1000</v>
      </c>
      <c r="K199" s="11">
        <f>SUM(J199*I199*H199)</f>
        <v>6000</v>
      </c>
      <c r="L199" s="1"/>
      <c r="M199" s="1"/>
      <c r="N199" s="1"/>
      <c r="O199" s="1"/>
      <c r="P199" s="1"/>
    </row>
    <row r="200" spans="1:16" ht="19" customHeight="1" x14ac:dyDescent="0.2">
      <c r="A200" s="12">
        <v>2</v>
      </c>
      <c r="B200" s="112" t="s">
        <v>35</v>
      </c>
      <c r="C200" s="113"/>
      <c r="D200" s="113"/>
      <c r="E200" s="113"/>
      <c r="F200" s="113"/>
      <c r="G200" s="113"/>
      <c r="H200" s="9">
        <v>4</v>
      </c>
      <c r="I200" s="9">
        <v>6</v>
      </c>
      <c r="J200" s="10">
        <v>500</v>
      </c>
      <c r="K200" s="11">
        <f>SUM(J200*I200*H200)</f>
        <v>12000</v>
      </c>
      <c r="L200" s="1"/>
      <c r="M200" s="1"/>
      <c r="N200" s="1"/>
      <c r="O200" s="1"/>
      <c r="P200" s="1"/>
    </row>
    <row r="201" spans="1:16" ht="19" customHeight="1" x14ac:dyDescent="0.2">
      <c r="A201" s="8">
        <v>3</v>
      </c>
      <c r="B201" s="112" t="s">
        <v>36</v>
      </c>
      <c r="C201" s="113"/>
      <c r="D201" s="113"/>
      <c r="E201" s="113"/>
      <c r="F201" s="113"/>
      <c r="G201" s="113"/>
      <c r="H201" s="9">
        <v>4</v>
      </c>
      <c r="I201" s="9">
        <v>6</v>
      </c>
      <c r="J201" s="10">
        <v>500</v>
      </c>
      <c r="K201" s="11">
        <f>SUM(J201*I201*H201)</f>
        <v>12000</v>
      </c>
      <c r="L201" s="1"/>
      <c r="M201" s="1"/>
      <c r="N201" s="1"/>
      <c r="O201" s="1"/>
      <c r="P201" s="1"/>
    </row>
    <row r="202" spans="1:16" ht="19" customHeight="1" x14ac:dyDescent="0.2">
      <c r="A202" s="12">
        <v>4</v>
      </c>
      <c r="B202" s="112" t="s">
        <v>37</v>
      </c>
      <c r="C202" s="113"/>
      <c r="D202" s="113"/>
      <c r="E202" s="113"/>
      <c r="F202" s="113"/>
      <c r="G202" s="113"/>
      <c r="H202" s="9">
        <v>4</v>
      </c>
      <c r="I202" s="9">
        <v>6</v>
      </c>
      <c r="J202" s="10">
        <v>500</v>
      </c>
      <c r="K202" s="11">
        <f>SUM(J202*I202*H202)</f>
        <v>12000</v>
      </c>
      <c r="L202" s="1"/>
      <c r="M202" s="1"/>
      <c r="N202" s="1"/>
      <c r="O202" s="1"/>
      <c r="P202" s="1"/>
    </row>
    <row r="203" spans="1:16" ht="19" customHeight="1" x14ac:dyDescent="0.2">
      <c r="A203" s="8">
        <v>5</v>
      </c>
      <c r="B203" s="112" t="s">
        <v>38</v>
      </c>
      <c r="C203" s="113"/>
      <c r="D203" s="113"/>
      <c r="E203" s="113"/>
      <c r="F203" s="113"/>
      <c r="G203" s="113"/>
      <c r="H203" s="9">
        <v>20</v>
      </c>
      <c r="I203" s="9">
        <v>4</v>
      </c>
      <c r="J203" s="10">
        <v>300</v>
      </c>
      <c r="K203" s="11">
        <f>SUM(J203*I203*H203)</f>
        <v>24000</v>
      </c>
      <c r="L203" s="1"/>
      <c r="M203" s="1"/>
      <c r="N203" s="1"/>
      <c r="O203" s="1"/>
      <c r="P203" s="1"/>
    </row>
    <row r="204" spans="1:16" ht="19" customHeight="1" x14ac:dyDescent="0.2">
      <c r="A204" s="111" t="s">
        <v>39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1"/>
      <c r="M204" s="1"/>
      <c r="N204" s="1"/>
      <c r="O204" s="1"/>
      <c r="P204" s="1"/>
    </row>
    <row r="205" spans="1:16" ht="19" customHeight="1" x14ac:dyDescent="0.2">
      <c r="A205" s="8">
        <v>1</v>
      </c>
      <c r="B205" s="67" t="s">
        <v>45</v>
      </c>
      <c r="C205" s="68"/>
      <c r="D205" s="68"/>
      <c r="E205" s="68"/>
      <c r="F205" s="68"/>
      <c r="G205" s="68"/>
      <c r="H205" s="9">
        <v>32</v>
      </c>
      <c r="I205" s="9">
        <v>6</v>
      </c>
      <c r="J205" s="19">
        <v>300</v>
      </c>
      <c r="K205" s="11">
        <f>H205*I205*J205</f>
        <v>57600</v>
      </c>
      <c r="L205" s="1"/>
      <c r="M205" s="1"/>
      <c r="N205" s="1"/>
      <c r="O205" s="1"/>
      <c r="P205" s="1"/>
    </row>
    <row r="206" spans="1:16" ht="19" customHeight="1" x14ac:dyDescent="0.2">
      <c r="A206" s="8">
        <v>2</v>
      </c>
      <c r="B206" s="67" t="s">
        <v>92</v>
      </c>
      <c r="C206" s="68"/>
      <c r="D206" s="68"/>
      <c r="E206" s="68"/>
      <c r="F206" s="68"/>
      <c r="G206" s="68"/>
      <c r="H206" s="9">
        <v>32</v>
      </c>
      <c r="I206" s="9">
        <v>2</v>
      </c>
      <c r="J206" s="19">
        <v>600</v>
      </c>
      <c r="K206" s="11">
        <f>H206*I206*J206</f>
        <v>38400</v>
      </c>
      <c r="L206" s="1"/>
      <c r="M206" s="1"/>
      <c r="N206" s="1"/>
      <c r="O206" s="1"/>
      <c r="P206" s="1"/>
    </row>
    <row r="207" spans="1:16" ht="19" customHeight="1" x14ac:dyDescent="0.2">
      <c r="A207" s="124" t="s">
        <v>40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1"/>
      <c r="M207" s="1"/>
      <c r="N207" s="1"/>
      <c r="O207" s="1"/>
      <c r="P207" s="1"/>
    </row>
    <row r="208" spans="1:16" ht="19" customHeight="1" x14ac:dyDescent="0.2">
      <c r="A208" s="8">
        <v>1</v>
      </c>
      <c r="B208" s="59" t="s">
        <v>93</v>
      </c>
      <c r="C208" s="60"/>
      <c r="D208" s="60"/>
      <c r="E208" s="60"/>
      <c r="F208" s="60"/>
      <c r="G208" s="60"/>
      <c r="H208" s="9">
        <v>3</v>
      </c>
      <c r="I208" s="9">
        <v>2</v>
      </c>
      <c r="J208" s="10">
        <v>11000</v>
      </c>
      <c r="K208" s="11">
        <f>SUM(H208*J208*I208)</f>
        <v>66000</v>
      </c>
      <c r="L208" s="1"/>
      <c r="M208" s="1"/>
      <c r="N208" s="1"/>
      <c r="O208" s="1"/>
      <c r="P208" s="1"/>
    </row>
    <row r="209" spans="1:16" ht="19" customHeight="1" x14ac:dyDescent="0.2">
      <c r="A209" s="1"/>
      <c r="B209" s="125" t="s">
        <v>25</v>
      </c>
      <c r="C209" s="126"/>
      <c r="D209" s="126"/>
      <c r="E209" s="126"/>
      <c r="F209" s="126"/>
      <c r="G209" s="126"/>
      <c r="H209" s="126"/>
      <c r="I209" s="126"/>
      <c r="J209" s="127"/>
      <c r="K209" s="21">
        <f>SUM(K208:K208,K205:K206,K199:K203)</f>
        <v>228000</v>
      </c>
      <c r="L209" s="20"/>
      <c r="M209" s="20"/>
      <c r="N209" s="1"/>
      <c r="O209" s="1"/>
      <c r="P209" s="1"/>
    </row>
    <row r="210" spans="1:16" ht="19" customHeight="1" x14ac:dyDescent="0.2">
      <c r="A210" s="1"/>
      <c r="B210" s="109" t="s">
        <v>55</v>
      </c>
      <c r="C210" s="110"/>
      <c r="D210" s="110"/>
      <c r="E210" s="110"/>
      <c r="F210" s="110"/>
      <c r="G210" s="110"/>
      <c r="H210" s="110"/>
      <c r="I210" s="110"/>
      <c r="J210" s="110"/>
      <c r="K210" s="21">
        <f>SUM(K209,K196)</f>
        <v>1167800</v>
      </c>
      <c r="L210" s="20"/>
      <c r="M210" s="1"/>
      <c r="N210" s="1"/>
      <c r="O210" s="1"/>
      <c r="P210" s="1"/>
    </row>
    <row r="211" spans="1:16" ht="19" customHeight="1" x14ac:dyDescent="0.2">
      <c r="A211" s="1"/>
      <c r="B211" s="109" t="s">
        <v>41</v>
      </c>
      <c r="C211" s="110"/>
      <c r="D211" s="110"/>
      <c r="E211" s="110"/>
      <c r="F211" s="110"/>
      <c r="G211" s="110"/>
      <c r="H211" s="110"/>
      <c r="I211" s="110"/>
      <c r="J211" s="110"/>
      <c r="K211" s="21">
        <f>SUM(K210*0.06)</f>
        <v>70068</v>
      </c>
      <c r="L211" s="1"/>
      <c r="M211" s="1"/>
      <c r="N211" s="1"/>
      <c r="O211" s="1"/>
      <c r="P211" s="1"/>
    </row>
    <row r="212" spans="1:16" ht="19" customHeight="1" x14ac:dyDescent="0.2">
      <c r="A212" s="1"/>
      <c r="B212" s="109" t="s">
        <v>42</v>
      </c>
      <c r="C212" s="110"/>
      <c r="D212" s="110"/>
      <c r="E212" s="110"/>
      <c r="F212" s="110"/>
      <c r="G212" s="110"/>
      <c r="H212" s="110"/>
      <c r="I212" s="110"/>
      <c r="J212" s="110"/>
      <c r="K212" s="21">
        <f>SUM(K210:K211)</f>
        <v>1237868</v>
      </c>
      <c r="L212" s="1"/>
      <c r="M212" s="1"/>
      <c r="N212" s="1"/>
      <c r="O212" s="1"/>
      <c r="P212" s="1"/>
    </row>
    <row r="213" spans="1:16" x14ac:dyDescent="0.2">
      <c r="A213" s="128" t="s">
        <v>150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21">
        <v>800000</v>
      </c>
    </row>
  </sheetData>
  <mergeCells count="222">
    <mergeCell ref="A213:J213"/>
    <mergeCell ref="B211:J211"/>
    <mergeCell ref="B92:G92"/>
    <mergeCell ref="B62:G62"/>
    <mergeCell ref="B104:J104"/>
    <mergeCell ref="B103:J103"/>
    <mergeCell ref="B210:J210"/>
    <mergeCell ref="B205:G205"/>
    <mergeCell ref="B206:G206"/>
    <mergeCell ref="B100:G100"/>
    <mergeCell ref="A198:K198"/>
    <mergeCell ref="B199:G199"/>
    <mergeCell ref="B200:G200"/>
    <mergeCell ref="B201:G201"/>
    <mergeCell ref="B202:G202"/>
    <mergeCell ref="A207:K207"/>
    <mergeCell ref="B208:G208"/>
    <mergeCell ref="B196:J196"/>
    <mergeCell ref="B209:J209"/>
    <mergeCell ref="B99:G99"/>
    <mergeCell ref="B65:G65"/>
    <mergeCell ref="B87:G87"/>
    <mergeCell ref="B77:G77"/>
    <mergeCell ref="B78:G78"/>
    <mergeCell ref="B86:G86"/>
    <mergeCell ref="A13:G13"/>
    <mergeCell ref="A14:K14"/>
    <mergeCell ref="B79:G79"/>
    <mergeCell ref="B212:J212"/>
    <mergeCell ref="B38:G38"/>
    <mergeCell ref="B66:G66"/>
    <mergeCell ref="B47:G47"/>
    <mergeCell ref="B48:G48"/>
    <mergeCell ref="B39:G39"/>
    <mergeCell ref="B40:G40"/>
    <mergeCell ref="B41:G41"/>
    <mergeCell ref="B42:G42"/>
    <mergeCell ref="A204:K204"/>
    <mergeCell ref="B203:G203"/>
    <mergeCell ref="B69:G69"/>
    <mergeCell ref="B70:G70"/>
    <mergeCell ref="B71:G71"/>
    <mergeCell ref="B72:J72"/>
    <mergeCell ref="A197:G197"/>
    <mergeCell ref="B95:G95"/>
    <mergeCell ref="B96:G96"/>
    <mergeCell ref="B97:G97"/>
    <mergeCell ref="B102:G102"/>
    <mergeCell ref="B49:G49"/>
    <mergeCell ref="H5:K5"/>
    <mergeCell ref="A1:K2"/>
    <mergeCell ref="F3:K3"/>
    <mergeCell ref="A4:B4"/>
    <mergeCell ref="C4:F4"/>
    <mergeCell ref="H4:K4"/>
    <mergeCell ref="A5:B5"/>
    <mergeCell ref="C5:F5"/>
    <mergeCell ref="A12:K12"/>
    <mergeCell ref="A6:B6"/>
    <mergeCell ref="C6:F6"/>
    <mergeCell ref="H6:K6"/>
    <mergeCell ref="A7:B7"/>
    <mergeCell ref="C7:K7"/>
    <mergeCell ref="A8:B8"/>
    <mergeCell ref="C8:K8"/>
    <mergeCell ref="A9:B9"/>
    <mergeCell ref="C9:K9"/>
    <mergeCell ref="A10:B10"/>
    <mergeCell ref="C10:K10"/>
    <mergeCell ref="A11:K11"/>
    <mergeCell ref="A15:K15"/>
    <mergeCell ref="B17:G17"/>
    <mergeCell ref="B21:G21"/>
    <mergeCell ref="B22:G22"/>
    <mergeCell ref="B16:G16"/>
    <mergeCell ref="B31:G31"/>
    <mergeCell ref="B24:G24"/>
    <mergeCell ref="B28:G28"/>
    <mergeCell ref="B29:G29"/>
    <mergeCell ref="B30:G30"/>
    <mergeCell ref="B18:G18"/>
    <mergeCell ref="B19:G19"/>
    <mergeCell ref="B20:G20"/>
    <mergeCell ref="B23:G23"/>
    <mergeCell ref="B26:G26"/>
    <mergeCell ref="B33:G33"/>
    <mergeCell ref="B27:G27"/>
    <mergeCell ref="B43:G43"/>
    <mergeCell ref="B44:G44"/>
    <mergeCell ref="B25:G25"/>
    <mergeCell ref="B32:G32"/>
    <mergeCell ref="B34:G34"/>
    <mergeCell ref="A35:J35"/>
    <mergeCell ref="A36:K36"/>
    <mergeCell ref="B37:G37"/>
    <mergeCell ref="B45:G45"/>
    <mergeCell ref="B46:G46"/>
    <mergeCell ref="B63:G63"/>
    <mergeCell ref="B51:G51"/>
    <mergeCell ref="B59:G59"/>
    <mergeCell ref="B50:G50"/>
    <mergeCell ref="B55:G55"/>
    <mergeCell ref="B56:G56"/>
    <mergeCell ref="B60:G60"/>
    <mergeCell ref="A54:K54"/>
    <mergeCell ref="B52:G52"/>
    <mergeCell ref="B53:J53"/>
    <mergeCell ref="B130:G130"/>
    <mergeCell ref="A73:K73"/>
    <mergeCell ref="A74:K74"/>
    <mergeCell ref="B75:G75"/>
    <mergeCell ref="B76:G76"/>
    <mergeCell ref="B64:G64"/>
    <mergeCell ref="B57:G57"/>
    <mergeCell ref="B58:G58"/>
    <mergeCell ref="B61:G61"/>
    <mergeCell ref="B67:G67"/>
    <mergeCell ref="B68:G68"/>
    <mergeCell ref="B88:G88"/>
    <mergeCell ref="B98:G98"/>
    <mergeCell ref="A89:J89"/>
    <mergeCell ref="A90:K90"/>
    <mergeCell ref="B91:G91"/>
    <mergeCell ref="B93:G93"/>
    <mergeCell ref="B94:G94"/>
    <mergeCell ref="B80:G80"/>
    <mergeCell ref="B81:G81"/>
    <mergeCell ref="B82:G82"/>
    <mergeCell ref="B85:G85"/>
    <mergeCell ref="B83:G83"/>
    <mergeCell ref="B84:G84"/>
    <mergeCell ref="A115:K115"/>
    <mergeCell ref="B116:G116"/>
    <mergeCell ref="B119:G119"/>
    <mergeCell ref="B120:G120"/>
    <mergeCell ref="B117:G117"/>
    <mergeCell ref="A122:K122"/>
    <mergeCell ref="A123:K123"/>
    <mergeCell ref="B126:G126"/>
    <mergeCell ref="B128:G128"/>
    <mergeCell ref="B127:G127"/>
    <mergeCell ref="A105:K105"/>
    <mergeCell ref="B101:G101"/>
    <mergeCell ref="A132:K132"/>
    <mergeCell ref="A133:K133"/>
    <mergeCell ref="B134:G134"/>
    <mergeCell ref="B135:G135"/>
    <mergeCell ref="B138:G138"/>
    <mergeCell ref="B139:G139"/>
    <mergeCell ref="B140:G140"/>
    <mergeCell ref="B118:G118"/>
    <mergeCell ref="A113:K113"/>
    <mergeCell ref="B124:G124"/>
    <mergeCell ref="A106:K106"/>
    <mergeCell ref="B107:G107"/>
    <mergeCell ref="B108:G108"/>
    <mergeCell ref="B109:G109"/>
    <mergeCell ref="B110:G110"/>
    <mergeCell ref="B111:G111"/>
    <mergeCell ref="B112:J112"/>
    <mergeCell ref="B136:G136"/>
    <mergeCell ref="B137:G137"/>
    <mergeCell ref="B125:G125"/>
    <mergeCell ref="A121:J121"/>
    <mergeCell ref="A114:K114"/>
    <mergeCell ref="B169:G169"/>
    <mergeCell ref="B170:G170"/>
    <mergeCell ref="B171:G171"/>
    <mergeCell ref="B172:G172"/>
    <mergeCell ref="B173:G173"/>
    <mergeCell ref="B174:G174"/>
    <mergeCell ref="A175:J175"/>
    <mergeCell ref="B141:G141"/>
    <mergeCell ref="B142:G142"/>
    <mergeCell ref="A143:J143"/>
    <mergeCell ref="A144:K144"/>
    <mergeCell ref="B145:G145"/>
    <mergeCell ref="B147:G147"/>
    <mergeCell ref="A165:K165"/>
    <mergeCell ref="B166:G166"/>
    <mergeCell ref="B167:G167"/>
    <mergeCell ref="B168:G168"/>
    <mergeCell ref="B148:G148"/>
    <mergeCell ref="A164:K164"/>
    <mergeCell ref="B149:G149"/>
    <mergeCell ref="B150:G150"/>
    <mergeCell ref="B151:G151"/>
    <mergeCell ref="B152:G152"/>
    <mergeCell ref="B153:J153"/>
    <mergeCell ref="B155:G155"/>
    <mergeCell ref="B156:G156"/>
    <mergeCell ref="B158:G158"/>
    <mergeCell ref="B159:G159"/>
    <mergeCell ref="B160:G160"/>
    <mergeCell ref="B161:G161"/>
    <mergeCell ref="B162:G162"/>
    <mergeCell ref="B163:J163"/>
    <mergeCell ref="B157:G157"/>
    <mergeCell ref="B194:G194"/>
    <mergeCell ref="B195:J195"/>
    <mergeCell ref="B129:G129"/>
    <mergeCell ref="B185:J185"/>
    <mergeCell ref="A186:K186"/>
    <mergeCell ref="B187:G187"/>
    <mergeCell ref="B188:G188"/>
    <mergeCell ref="B189:G189"/>
    <mergeCell ref="B190:G190"/>
    <mergeCell ref="B191:G191"/>
    <mergeCell ref="B192:G192"/>
    <mergeCell ref="B193:G193"/>
    <mergeCell ref="A176:K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A131:J131"/>
    <mergeCell ref="B146:G146"/>
    <mergeCell ref="A154:K154"/>
  </mergeCells>
  <phoneticPr fontId="13" type="noConversion"/>
  <conditionalFormatting sqref="J199:J203 J208 J75:J78 J21:J22 J37:J50 J80:J82 J108 J147 J24:J32">
    <cfRule type="cellIs" dxfId="59" priority="199" stopIfTrue="1" operator="lessThan">
      <formula>0</formula>
    </cfRule>
  </conditionalFormatting>
  <conditionalFormatting sqref="J16">
    <cfRule type="cellIs" dxfId="58" priority="185" stopIfTrue="1" operator="lessThan">
      <formula>0</formula>
    </cfRule>
  </conditionalFormatting>
  <conditionalFormatting sqref="J17 J33:J34">
    <cfRule type="cellIs" dxfId="57" priority="172" stopIfTrue="1" operator="lessThan">
      <formula>0</formula>
    </cfRule>
  </conditionalFormatting>
  <conditionalFormatting sqref="J85:J86 J88">
    <cfRule type="cellIs" dxfId="56" priority="159" stopIfTrue="1" operator="lessThan">
      <formula>0</formula>
    </cfRule>
  </conditionalFormatting>
  <conditionalFormatting sqref="J100">
    <cfRule type="cellIs" dxfId="55" priority="135" stopIfTrue="1" operator="lessThan">
      <formula>0</formula>
    </cfRule>
  </conditionalFormatting>
  <conditionalFormatting sqref="J98 J96 J91:J94">
    <cfRule type="cellIs" dxfId="54" priority="138" stopIfTrue="1" operator="lessThan">
      <formula>0</formula>
    </cfRule>
  </conditionalFormatting>
  <conditionalFormatting sqref="J52">
    <cfRule type="cellIs" dxfId="53" priority="140" stopIfTrue="1" operator="lessThan">
      <formula>0</formula>
    </cfRule>
  </conditionalFormatting>
  <conditionalFormatting sqref="J97">
    <cfRule type="cellIs" dxfId="52" priority="137" stopIfTrue="1" operator="lessThan">
      <formula>0</formula>
    </cfRule>
  </conditionalFormatting>
  <conditionalFormatting sqref="J99">
    <cfRule type="cellIs" dxfId="51" priority="133" stopIfTrue="1" operator="lessThan">
      <formula>0</formula>
    </cfRule>
  </conditionalFormatting>
  <conditionalFormatting sqref="J95">
    <cfRule type="cellIs" dxfId="50" priority="132" stopIfTrue="1" operator="lessThan">
      <formula>0</formula>
    </cfRule>
  </conditionalFormatting>
  <conditionalFormatting sqref="J62">
    <cfRule type="cellIs" dxfId="49" priority="130" stopIfTrue="1" operator="lessThan">
      <formula>0</formula>
    </cfRule>
  </conditionalFormatting>
  <conditionalFormatting sqref="J18">
    <cfRule type="cellIs" dxfId="48" priority="129" stopIfTrue="1" operator="lessThan">
      <formula>0</formula>
    </cfRule>
  </conditionalFormatting>
  <conditionalFormatting sqref="J19">
    <cfRule type="cellIs" dxfId="47" priority="128" stopIfTrue="1" operator="lessThan">
      <formula>0</formula>
    </cfRule>
  </conditionalFormatting>
  <conditionalFormatting sqref="J20">
    <cfRule type="cellIs" dxfId="46" priority="127" stopIfTrue="1" operator="lessThan">
      <formula>0</formula>
    </cfRule>
  </conditionalFormatting>
  <conditionalFormatting sqref="J23">
    <cfRule type="cellIs" dxfId="45" priority="126" stopIfTrue="1" operator="lessThan">
      <formula>0</formula>
    </cfRule>
  </conditionalFormatting>
  <conditionalFormatting sqref="J83">
    <cfRule type="cellIs" dxfId="44" priority="123" stopIfTrue="1" operator="lessThan">
      <formula>0</formula>
    </cfRule>
  </conditionalFormatting>
  <conditionalFormatting sqref="J60">
    <cfRule type="cellIs" dxfId="43" priority="122" stopIfTrue="1" operator="lessThan">
      <formula>0</formula>
    </cfRule>
  </conditionalFormatting>
  <conditionalFormatting sqref="J79">
    <cfRule type="cellIs" dxfId="42" priority="120" stopIfTrue="1" operator="lessThan">
      <formula>0</formula>
    </cfRule>
  </conditionalFormatting>
  <conditionalFormatting sqref="J150">
    <cfRule type="cellIs" dxfId="41" priority="94" stopIfTrue="1" operator="lessThan">
      <formula>0</formula>
    </cfRule>
  </conditionalFormatting>
  <conditionalFormatting sqref="J151">
    <cfRule type="cellIs" dxfId="40" priority="92" stopIfTrue="1" operator="lessThan">
      <formula>0</formula>
    </cfRule>
  </conditionalFormatting>
  <conditionalFormatting sqref="J138:J140">
    <cfRule type="cellIs" dxfId="39" priority="98" stopIfTrue="1" operator="lessThan">
      <formula>0</formula>
    </cfRule>
  </conditionalFormatting>
  <conditionalFormatting sqref="J109">
    <cfRule type="cellIs" dxfId="38" priority="103" stopIfTrue="1" operator="lessThan">
      <formula>0</formula>
    </cfRule>
  </conditionalFormatting>
  <conditionalFormatting sqref="J107">
    <cfRule type="cellIs" dxfId="37" priority="102" stopIfTrue="1" operator="lessThan">
      <formula>0</formula>
    </cfRule>
  </conditionalFormatting>
  <conditionalFormatting sqref="J51">
    <cfRule type="cellIs" dxfId="36" priority="101" stopIfTrue="1" operator="lessThan">
      <formula>0</formula>
    </cfRule>
  </conditionalFormatting>
  <conditionalFormatting sqref="J101">
    <cfRule type="cellIs" dxfId="35" priority="100" stopIfTrue="1" operator="lessThan">
      <formula>0</formula>
    </cfRule>
  </conditionalFormatting>
  <conditionalFormatting sqref="J110">
    <cfRule type="cellIs" dxfId="34" priority="99" stopIfTrue="1" operator="lessThan">
      <formula>0</formula>
    </cfRule>
  </conditionalFormatting>
  <conditionalFormatting sqref="J134:J135">
    <cfRule type="cellIs" dxfId="33" priority="97" stopIfTrue="1" operator="lessThan">
      <formula>0</formula>
    </cfRule>
  </conditionalFormatting>
  <conditionalFormatting sqref="J145">
    <cfRule type="cellIs" dxfId="32" priority="90" stopIfTrue="1" operator="lessThan">
      <formula>0</formula>
    </cfRule>
  </conditionalFormatting>
  <conditionalFormatting sqref="J142">
    <cfRule type="cellIs" dxfId="31" priority="96" stopIfTrue="1" operator="lessThan">
      <formula>0</formula>
    </cfRule>
  </conditionalFormatting>
  <conditionalFormatting sqref="J149">
    <cfRule type="cellIs" dxfId="30" priority="95" stopIfTrue="1" operator="lessThan">
      <formula>0</formula>
    </cfRule>
  </conditionalFormatting>
  <conditionalFormatting sqref="J141">
    <cfRule type="cellIs" dxfId="29" priority="89" stopIfTrue="1" operator="lessThan">
      <formula>0</formula>
    </cfRule>
  </conditionalFormatting>
  <conditionalFormatting sqref="J136">
    <cfRule type="cellIs" dxfId="28" priority="88" stopIfTrue="1" operator="lessThan">
      <formula>0</formula>
    </cfRule>
  </conditionalFormatting>
  <conditionalFormatting sqref="J148">
    <cfRule type="cellIs" dxfId="27" priority="85" stopIfTrue="1" operator="lessThan">
      <formula>0</formula>
    </cfRule>
  </conditionalFormatting>
  <conditionalFormatting sqref="J137">
    <cfRule type="cellIs" dxfId="26" priority="38" stopIfTrue="1" operator="lessThan">
      <formula>0</formula>
    </cfRule>
  </conditionalFormatting>
  <conditionalFormatting sqref="J87">
    <cfRule type="cellIs" dxfId="25" priority="33" stopIfTrue="1" operator="lessThan">
      <formula>0</formula>
    </cfRule>
  </conditionalFormatting>
  <conditionalFormatting sqref="J84">
    <cfRule type="cellIs" dxfId="24" priority="32" stopIfTrue="1" operator="lessThan">
      <formula>0</formula>
    </cfRule>
  </conditionalFormatting>
  <conditionalFormatting sqref="J116">
    <cfRule type="cellIs" dxfId="23" priority="30" stopIfTrue="1" operator="lessThan">
      <formula>0</formula>
    </cfRule>
  </conditionalFormatting>
  <conditionalFormatting sqref="J118">
    <cfRule type="cellIs" dxfId="22" priority="29" stopIfTrue="1" operator="lessThan">
      <formula>0</formula>
    </cfRule>
  </conditionalFormatting>
  <conditionalFormatting sqref="J117">
    <cfRule type="cellIs" dxfId="21" priority="28" stopIfTrue="1" operator="lessThan">
      <formula>0</formula>
    </cfRule>
  </conditionalFormatting>
  <conditionalFormatting sqref="J126">
    <cfRule type="cellIs" dxfId="20" priority="26" stopIfTrue="1" operator="lessThan">
      <formula>0</formula>
    </cfRule>
  </conditionalFormatting>
  <conditionalFormatting sqref="J125">
    <cfRule type="cellIs" dxfId="19" priority="27" stopIfTrue="1" operator="lessThan">
      <formula>0</formula>
    </cfRule>
  </conditionalFormatting>
  <conditionalFormatting sqref="J127">
    <cfRule type="cellIs" dxfId="18" priority="25" stopIfTrue="1" operator="lessThan">
      <formula>0</formula>
    </cfRule>
  </conditionalFormatting>
  <conditionalFormatting sqref="J124">
    <cfRule type="cellIs" dxfId="17" priority="24" stopIfTrue="1" operator="lessThan">
      <formula>0</formula>
    </cfRule>
  </conditionalFormatting>
  <conditionalFormatting sqref="J128">
    <cfRule type="cellIs" dxfId="16" priority="23" stopIfTrue="1" operator="lessThan">
      <formula>0</formula>
    </cfRule>
  </conditionalFormatting>
  <conditionalFormatting sqref="J146">
    <cfRule type="cellIs" dxfId="15" priority="16" stopIfTrue="1" operator="lessThan">
      <formula>0</formula>
    </cfRule>
  </conditionalFormatting>
  <conditionalFormatting sqref="J179">
    <cfRule type="cellIs" dxfId="14" priority="15" stopIfTrue="1" operator="lessThan">
      <formula>0</formula>
    </cfRule>
  </conditionalFormatting>
  <conditionalFormatting sqref="J170:J172">
    <cfRule type="cellIs" dxfId="13" priority="14" stopIfTrue="1" operator="lessThan">
      <formula>0</formula>
    </cfRule>
  </conditionalFormatting>
  <conditionalFormatting sqref="J182">
    <cfRule type="cellIs" dxfId="12" priority="10" stopIfTrue="1" operator="lessThan">
      <formula>0</formula>
    </cfRule>
  </conditionalFormatting>
  <conditionalFormatting sqref="J166:J167">
    <cfRule type="cellIs" dxfId="11" priority="13" stopIfTrue="1" operator="lessThan">
      <formula>0</formula>
    </cfRule>
  </conditionalFormatting>
  <conditionalFormatting sqref="J183">
    <cfRule type="cellIs" dxfId="10" priority="9" stopIfTrue="1" operator="lessThan">
      <formula>0</formula>
    </cfRule>
  </conditionalFormatting>
  <conditionalFormatting sqref="J177">
    <cfRule type="cellIs" dxfId="9" priority="8" stopIfTrue="1" operator="lessThan">
      <formula>0</formula>
    </cfRule>
  </conditionalFormatting>
  <conditionalFormatting sqref="J174">
    <cfRule type="cellIs" dxfId="8" priority="12" stopIfTrue="1" operator="lessThan">
      <formula>0</formula>
    </cfRule>
  </conditionalFormatting>
  <conditionalFormatting sqref="J181">
    <cfRule type="cellIs" dxfId="7" priority="11" stopIfTrue="1" operator="lessThan">
      <formula>0</formula>
    </cfRule>
  </conditionalFormatting>
  <conditionalFormatting sqref="J173">
    <cfRule type="cellIs" dxfId="6" priority="7" stopIfTrue="1" operator="lessThan">
      <formula>0</formula>
    </cfRule>
  </conditionalFormatting>
  <conditionalFormatting sqref="J168">
    <cfRule type="cellIs" dxfId="5" priority="6" stopIfTrue="1" operator="lessThan">
      <formula>0</formula>
    </cfRule>
  </conditionalFormatting>
  <conditionalFormatting sqref="J180">
    <cfRule type="cellIs" dxfId="4" priority="5" stopIfTrue="1" operator="lessThan">
      <formula>0</formula>
    </cfRule>
  </conditionalFormatting>
  <conditionalFormatting sqref="J169">
    <cfRule type="cellIs" dxfId="3" priority="4" stopIfTrue="1" operator="lessThan">
      <formula>0</formula>
    </cfRule>
  </conditionalFormatting>
  <conditionalFormatting sqref="J178">
    <cfRule type="cellIs" dxfId="2" priority="3" stopIfTrue="1" operator="lessThan">
      <formula>0</formula>
    </cfRule>
  </conditionalFormatting>
  <conditionalFormatting sqref="J119">
    <cfRule type="cellIs" dxfId="1" priority="2" stopIfTrue="1" operator="lessThan">
      <formula>0</formula>
    </cfRule>
  </conditionalFormatting>
  <conditionalFormatting sqref="J129">
    <cfRule type="cellIs" dxfId="0" priority="1" stopIfTrue="1" operator="lessThan">
      <formula>0</formula>
    </cfRule>
  </conditionalFormatting>
  <hyperlinks>
    <hyperlink ref="H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2017-04-30T13:09:12Z</dcterms:created>
  <dcterms:modified xsi:type="dcterms:W3CDTF">2018-11-20T08:59:47Z</dcterms:modified>
</cp:coreProperties>
</file>